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showInkAnnotation="0" codeName="ThisWorkbook"/>
  <mc:AlternateContent xmlns:mc="http://schemas.openxmlformats.org/markup-compatibility/2006">
    <mc:Choice Requires="x15">
      <x15ac:absPath xmlns:x15ac="http://schemas.microsoft.com/office/spreadsheetml/2010/11/ac" url="https://agedcarequality.sharepoint.com/sites/PrudentialCompliance/3 Prudential Reforms/Quantium/Deliverables/2024 Phase 2 WS3-4/Liquidity calculator 2025 updates - work in progress/"/>
    </mc:Choice>
  </mc:AlternateContent>
  <xr:revisionPtr revIDLastSave="2134" documentId="8_{3938A79F-2D81-4429-AE1B-C6316993B65A}" xr6:coauthVersionLast="47" xr6:coauthVersionMax="47" xr10:uidLastSave="{AF2A80DC-4ED2-4F85-8A71-37E0A4E96672}"/>
  <bookViews>
    <workbookView xWindow="15870" yWindow="-18270" windowWidth="29040" windowHeight="17640" tabRatio="601" xr2:uid="{00000000-000D-0000-FFFF-FFFF00000000}"/>
  </bookViews>
  <sheets>
    <sheet name="Landing page" sheetId="51" r:id="rId1"/>
    <sheet name="&gt;&gt; Raw data &gt;&gt;" sheetId="54" r:id="rId2"/>
    <sheet name="QFR Q1" sheetId="64" r:id="rId3"/>
    <sheet name="QFR Q2" sheetId="72" r:id="rId4"/>
    <sheet name="QFR Q3" sheetId="73" r:id="rId5"/>
    <sheet name="QFR Q4" sheetId="74" r:id="rId6"/>
    <sheet name="Liquidity calculator" sheetId="86" r:id="rId7"/>
    <sheet name="Calculations" sheetId="71" state="hidden" r:id="rId8"/>
  </sheets>
  <externalReferences>
    <externalReference r:id="rId9"/>
    <externalReference r:id="rId10"/>
  </externalReferences>
  <definedNames>
    <definedName name="Access_Button" hidden="1">"CODS_Worksheet_Abram_List"</definedName>
    <definedName name="AccessDatabase" hidden="1">"C:\My Documents\RESEARCH\Database\CODS Worksheet.mdb"</definedName>
    <definedName name="Cover_Date">'[1]Cover page'!$C$4</definedName>
    <definedName name="Cover_Title">'[1]Cover page'!$B$1</definedName>
    <definedName name="runList">OFFSET([2]StoredProcedureTemplate!$B$20, 0, 0, COUNTA([2]StoredProcedureTemplate!$B$20:$B$1003), 1)</definedName>
    <definedName name="Topleft">'Landing page'!$A$1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64" l="1"/>
  <c r="J62" i="64"/>
  <c r="I62" i="64"/>
  <c r="H62" i="64"/>
  <c r="G62" i="64"/>
  <c r="F62" i="64"/>
  <c r="J49" i="64"/>
  <c r="I49" i="64"/>
  <c r="I64" i="64" s="1"/>
  <c r="H49" i="64"/>
  <c r="G49" i="64"/>
  <c r="G64" i="64" s="1"/>
  <c r="F49" i="64"/>
  <c r="E41" i="64"/>
  <c r="F34" i="64"/>
  <c r="J26" i="64"/>
  <c r="J34" i="64" s="1"/>
  <c r="I26" i="64"/>
  <c r="I34" i="64" s="1"/>
  <c r="H26" i="64"/>
  <c r="H34" i="64" s="1"/>
  <c r="G26" i="64"/>
  <c r="G34" i="64" s="1"/>
  <c r="F22" i="64"/>
  <c r="E22" i="64"/>
  <c r="J13" i="64"/>
  <c r="J22" i="64" s="1"/>
  <c r="I13" i="64"/>
  <c r="I22" i="64" s="1"/>
  <c r="H13" i="64"/>
  <c r="H22" i="64" s="1"/>
  <c r="G13" i="64"/>
  <c r="G22" i="64" s="1"/>
  <c r="D61" i="64"/>
  <c r="D60" i="64"/>
  <c r="D59" i="64"/>
  <c r="D58" i="64"/>
  <c r="D57" i="64"/>
  <c r="D56" i="64"/>
  <c r="D55" i="64"/>
  <c r="D54" i="64"/>
  <c r="D53" i="64"/>
  <c r="D52" i="64"/>
  <c r="D48" i="64"/>
  <c r="D47" i="64"/>
  <c r="D46" i="64"/>
  <c r="D45" i="64"/>
  <c r="D40" i="64"/>
  <c r="D39" i="64"/>
  <c r="D38" i="64"/>
  <c r="D33" i="64"/>
  <c r="D32" i="64"/>
  <c r="D31" i="64"/>
  <c r="D30" i="64"/>
  <c r="D29" i="64"/>
  <c r="D28" i="64"/>
  <c r="D27" i="64"/>
  <c r="D26" i="64"/>
  <c r="D25" i="64"/>
  <c r="D21" i="64"/>
  <c r="D20" i="64"/>
  <c r="D19" i="64"/>
  <c r="D18" i="64"/>
  <c r="D17" i="64"/>
  <c r="D16" i="64"/>
  <c r="D15" i="64"/>
  <c r="D14" i="64"/>
  <c r="D12" i="64"/>
  <c r="D11" i="64"/>
  <c r="D10" i="64"/>
  <c r="H64" i="64" l="1"/>
  <c r="F64" i="64"/>
  <c r="J64" i="64"/>
  <c r="D62" i="64"/>
  <c r="D34" i="64"/>
  <c r="D41" i="64"/>
  <c r="D49" i="64"/>
  <c r="D13" i="64"/>
  <c r="D22" i="64" s="1"/>
  <c r="D64" i="64" l="1"/>
  <c r="D35" i="64"/>
  <c r="F64" i="74"/>
  <c r="D30" i="74"/>
  <c r="J62" i="74"/>
  <c r="I62" i="74"/>
  <c r="H62" i="74"/>
  <c r="G62" i="74"/>
  <c r="F62" i="74"/>
  <c r="J49" i="74"/>
  <c r="J64" i="74" s="1"/>
  <c r="I49" i="74"/>
  <c r="I64" i="74" s="1"/>
  <c r="H49" i="74"/>
  <c r="H64" i="74" s="1"/>
  <c r="G49" i="74"/>
  <c r="G64" i="74" s="1"/>
  <c r="F49" i="74"/>
  <c r="E41" i="74"/>
  <c r="F34" i="74"/>
  <c r="J26" i="74"/>
  <c r="J34" i="74" s="1"/>
  <c r="I26" i="74"/>
  <c r="I34" i="74" s="1"/>
  <c r="H26" i="74"/>
  <c r="H34" i="74" s="1"/>
  <c r="G26" i="74"/>
  <c r="G34" i="74" s="1"/>
  <c r="F22" i="74"/>
  <c r="E22" i="74"/>
  <c r="J13" i="74"/>
  <c r="J22" i="74" s="1"/>
  <c r="I13" i="74"/>
  <c r="I22" i="74" s="1"/>
  <c r="H13" i="74"/>
  <c r="H22" i="74" s="1"/>
  <c r="G13" i="74"/>
  <c r="G22" i="74" s="1"/>
  <c r="I64" i="73"/>
  <c r="J62" i="73"/>
  <c r="J64" i="73" s="1"/>
  <c r="I62" i="73"/>
  <c r="H62" i="73"/>
  <c r="G62" i="73"/>
  <c r="F62" i="73"/>
  <c r="F64" i="73" s="1"/>
  <c r="J49" i="73"/>
  <c r="I49" i="73"/>
  <c r="H49" i="73"/>
  <c r="H64" i="73" s="1"/>
  <c r="G49" i="73"/>
  <c r="G64" i="73" s="1"/>
  <c r="F49" i="73"/>
  <c r="E41" i="73"/>
  <c r="I34" i="73"/>
  <c r="F34" i="73"/>
  <c r="J26" i="73"/>
  <c r="J34" i="73" s="1"/>
  <c r="I26" i="73"/>
  <c r="H26" i="73"/>
  <c r="H34" i="73" s="1"/>
  <c r="G26" i="73"/>
  <c r="G34" i="73" s="1"/>
  <c r="J22" i="73"/>
  <c r="G22" i="73"/>
  <c r="F22" i="73"/>
  <c r="E22" i="73"/>
  <c r="J13" i="73"/>
  <c r="I13" i="73"/>
  <c r="I22" i="73" s="1"/>
  <c r="H13" i="73"/>
  <c r="H22" i="73" s="1"/>
  <c r="G13" i="73"/>
  <c r="I64" i="72"/>
  <c r="J62" i="72"/>
  <c r="J64" i="72" s="1"/>
  <c r="I62" i="72"/>
  <c r="H62" i="72"/>
  <c r="G62" i="72"/>
  <c r="F62" i="72"/>
  <c r="F64" i="72" s="1"/>
  <c r="J49" i="72"/>
  <c r="I49" i="72"/>
  <c r="H49" i="72"/>
  <c r="H64" i="72" s="1"/>
  <c r="G49" i="72"/>
  <c r="G64" i="72" s="1"/>
  <c r="F49" i="72"/>
  <c r="E41" i="72"/>
  <c r="I34" i="72"/>
  <c r="F34" i="72"/>
  <c r="J26" i="72"/>
  <c r="J34" i="72" s="1"/>
  <c r="I26" i="72"/>
  <c r="H26" i="72"/>
  <c r="H34" i="72" s="1"/>
  <c r="G26" i="72"/>
  <c r="G34" i="72" s="1"/>
  <c r="G22" i="72"/>
  <c r="F22" i="72"/>
  <c r="E22" i="72"/>
  <c r="J13" i="72"/>
  <c r="J22" i="72" s="1"/>
  <c r="I13" i="72"/>
  <c r="I22" i="72" s="1"/>
  <c r="H13" i="72"/>
  <c r="H22" i="72" s="1"/>
  <c r="G13" i="72"/>
  <c r="L61" i="74" a="1"/>
  <c r="L61" i="74" s="1"/>
  <c r="L52" i="72" a="1"/>
  <c r="L52" i="72" s="1"/>
  <c r="L57" i="72" a="1"/>
  <c r="L57" i="72" s="1"/>
  <c r="L60" i="72" a="1"/>
  <c r="L60" i="72" s="1"/>
  <c r="D61" i="74"/>
  <c r="D60" i="74"/>
  <c r="D59" i="74"/>
  <c r="L59" i="74" s="1" a="1"/>
  <c r="L59" i="74" s="1"/>
  <c r="D58" i="74"/>
  <c r="D57" i="74"/>
  <c r="L57" i="74" s="1" a="1"/>
  <c r="L57" i="74" s="1"/>
  <c r="D56" i="74"/>
  <c r="D55" i="74"/>
  <c r="D54" i="74"/>
  <c r="L54" i="74" s="1" a="1"/>
  <c r="L54" i="74" s="1"/>
  <c r="D53" i="74"/>
  <c r="D52" i="74"/>
  <c r="L52" i="74" s="1" a="1"/>
  <c r="L52" i="74" s="1"/>
  <c r="D48" i="74"/>
  <c r="D47" i="74"/>
  <c r="L47" i="74" s="1" a="1"/>
  <c r="L47" i="74" s="1"/>
  <c r="D46" i="74"/>
  <c r="D45" i="74"/>
  <c r="D40" i="74"/>
  <c r="D39" i="74"/>
  <c r="D38" i="74"/>
  <c r="D33" i="74"/>
  <c r="D32" i="74"/>
  <c r="D31" i="74"/>
  <c r="D29" i="74"/>
  <c r="D28" i="74"/>
  <c r="D27" i="74"/>
  <c r="D25" i="74"/>
  <c r="D21" i="74"/>
  <c r="D20" i="74"/>
  <c r="D19" i="74"/>
  <c r="D18" i="74"/>
  <c r="D17" i="74"/>
  <c r="D16" i="74"/>
  <c r="D15" i="74"/>
  <c r="D14" i="74"/>
  <c r="D12" i="74"/>
  <c r="D11" i="74"/>
  <c r="D10" i="74"/>
  <c r="D9" i="74"/>
  <c r="D61" i="73"/>
  <c r="D60" i="73"/>
  <c r="L60" i="74" s="1" a="1"/>
  <c r="L60" i="74" s="1"/>
  <c r="D59" i="73"/>
  <c r="D58" i="73"/>
  <c r="D57" i="73"/>
  <c r="L57" i="73" s="1" a="1"/>
  <c r="L57" i="73" s="1"/>
  <c r="D56" i="73"/>
  <c r="L56" i="73" s="1" a="1"/>
  <c r="L56" i="73" s="1"/>
  <c r="D55" i="73"/>
  <c r="D54" i="73"/>
  <c r="D53" i="73"/>
  <c r="D52" i="73"/>
  <c r="D48" i="73"/>
  <c r="D47" i="73"/>
  <c r="L47" i="73" s="1" a="1"/>
  <c r="L47" i="73" s="1"/>
  <c r="D46" i="73"/>
  <c r="D45" i="73"/>
  <c r="D49" i="73" s="1"/>
  <c r="D40" i="73"/>
  <c r="D41" i="73" s="1"/>
  <c r="D39" i="73"/>
  <c r="D38" i="73"/>
  <c r="D33" i="73"/>
  <c r="D32" i="73"/>
  <c r="D31" i="73"/>
  <c r="D30" i="73"/>
  <c r="D29" i="73"/>
  <c r="D28" i="73"/>
  <c r="D27" i="73"/>
  <c r="D25" i="73"/>
  <c r="D21" i="73"/>
  <c r="D20" i="73"/>
  <c r="D19" i="73"/>
  <c r="D18" i="73"/>
  <c r="D17" i="73"/>
  <c r="D16" i="73"/>
  <c r="D15" i="73"/>
  <c r="D14" i="73"/>
  <c r="D12" i="73"/>
  <c r="D11" i="73"/>
  <c r="D10" i="73"/>
  <c r="D9" i="73"/>
  <c r="D61" i="72"/>
  <c r="L61" i="73" s="1" a="1"/>
  <c r="L61" i="73" s="1"/>
  <c r="D60" i="72"/>
  <c r="D59" i="72"/>
  <c r="L59" i="72" s="1" a="1"/>
  <c r="L59" i="72" s="1"/>
  <c r="D58" i="72"/>
  <c r="L58" i="72" s="1" a="1"/>
  <c r="L58" i="72" s="1"/>
  <c r="D57" i="72"/>
  <c r="D56" i="72"/>
  <c r="D55" i="72"/>
  <c r="D54" i="72"/>
  <c r="D53" i="72"/>
  <c r="L53" i="73" s="1" a="1"/>
  <c r="L53" i="73" s="1"/>
  <c r="D52" i="72"/>
  <c r="D49" i="72"/>
  <c r="D48" i="72"/>
  <c r="L48" i="72" s="1" a="1"/>
  <c r="L48" i="72" s="1"/>
  <c r="D47" i="72"/>
  <c r="L47" i="72" s="1" a="1"/>
  <c r="L47" i="72" s="1"/>
  <c r="D46" i="72"/>
  <c r="L46" i="72" s="1" a="1"/>
  <c r="L46" i="72" s="1"/>
  <c r="D45" i="72"/>
  <c r="L45" i="72" s="1" a="1"/>
  <c r="L45" i="72" s="1"/>
  <c r="D40" i="72"/>
  <c r="D39" i="72"/>
  <c r="D38" i="72"/>
  <c r="D41" i="72" s="1"/>
  <c r="D33" i="72"/>
  <c r="D32" i="72"/>
  <c r="D31" i="72"/>
  <c r="D30" i="72"/>
  <c r="D29" i="72"/>
  <c r="D28" i="72"/>
  <c r="D27" i="72"/>
  <c r="D26" i="72"/>
  <c r="D25" i="72"/>
  <c r="D21" i="72"/>
  <c r="D20" i="72"/>
  <c r="D19" i="72"/>
  <c r="D18" i="72"/>
  <c r="D17" i="72"/>
  <c r="D16" i="72"/>
  <c r="D15" i="72"/>
  <c r="D14" i="72"/>
  <c r="D12" i="72"/>
  <c r="D11" i="72"/>
  <c r="D10" i="72"/>
  <c r="D9" i="72"/>
  <c r="D34" i="72" l="1"/>
  <c r="D13" i="74"/>
  <c r="D26" i="74"/>
  <c r="D41" i="74"/>
  <c r="L46" i="74" a="1"/>
  <c r="L46" i="74" s="1"/>
  <c r="L53" i="74" a="1"/>
  <c r="L53" i="74" s="1"/>
  <c r="L58" i="74" a="1"/>
  <c r="L58" i="74" s="1"/>
  <c r="D22" i="74"/>
  <c r="L48" i="74" a="1"/>
  <c r="L48" i="74" s="1"/>
  <c r="L55" i="74" a="1"/>
  <c r="L55" i="74" s="1"/>
  <c r="D34" i="74"/>
  <c r="D62" i="74"/>
  <c r="L55" i="73" a="1"/>
  <c r="L55" i="73" s="1"/>
  <c r="L56" i="74" a="1"/>
  <c r="L56" i="74" s="1"/>
  <c r="D62" i="73"/>
  <c r="D64" i="73" s="1"/>
  <c r="D26" i="73"/>
  <c r="D34" i="73" s="1"/>
  <c r="L52" i="73" a="1"/>
  <c r="L52" i="73" s="1"/>
  <c r="L60" i="73" a="1"/>
  <c r="L60" i="73" s="1"/>
  <c r="D62" i="72"/>
  <c r="D64" i="72" s="1"/>
  <c r="L55" i="72" a="1"/>
  <c r="L55" i="72" s="1"/>
  <c r="L48" i="73" a="1"/>
  <c r="L48" i="73" s="1"/>
  <c r="L54" i="73" a="1"/>
  <c r="L54" i="73" s="1"/>
  <c r="L58" i="73" a="1"/>
  <c r="L58" i="73" s="1"/>
  <c r="L46" i="73" a="1"/>
  <c r="L46" i="73" s="1"/>
  <c r="L56" i="72" a="1"/>
  <c r="L56" i="72" s="1"/>
  <c r="L59" i="73" a="1"/>
  <c r="L59" i="73" s="1"/>
  <c r="L61" i="72" a="1"/>
  <c r="L61" i="72" s="1"/>
  <c r="L53" i="72" a="1"/>
  <c r="L53" i="72" s="1"/>
  <c r="L54" i="72" a="1"/>
  <c r="L54" i="72" s="1"/>
  <c r="L45" i="74" a="1"/>
  <c r="L45" i="74" s="1"/>
  <c r="L45" i="73" a="1"/>
  <c r="L45" i="73" s="1"/>
  <c r="D49" i="74"/>
  <c r="D13" i="73"/>
  <c r="D22" i="73" s="1"/>
  <c r="D13" i="72"/>
  <c r="D22" i="72" s="1"/>
  <c r="D35" i="74" l="1"/>
  <c r="D35" i="73"/>
  <c r="D35" i="72"/>
  <c r="D64" i="74"/>
  <c r="C16" i="71" l="1"/>
  <c r="C17" i="71"/>
  <c r="C18" i="71"/>
  <c r="C19" i="71"/>
  <c r="C20" i="71"/>
  <c r="D17" i="71"/>
  <c r="D20" i="71"/>
  <c r="F16" i="71"/>
  <c r="F17" i="71"/>
  <c r="F18" i="71"/>
  <c r="F19" i="71"/>
  <c r="F20" i="71"/>
  <c r="E20" i="71"/>
  <c r="C5" i="71"/>
  <c r="L53" i="64"/>
  <c r="L54" i="64"/>
  <c r="L55" i="64"/>
  <c r="L56" i="64"/>
  <c r="L57" i="64"/>
  <c r="L58" i="64"/>
  <c r="L59" i="64"/>
  <c r="L60" i="64"/>
  <c r="L61" i="64"/>
  <c r="L46" i="64"/>
  <c r="L47" i="64"/>
  <c r="L48" i="64"/>
  <c r="F12" i="71"/>
  <c r="E12" i="71"/>
  <c r="D12" i="71"/>
  <c r="C25" i="71"/>
  <c r="C12" i="71"/>
  <c r="L52" i="64"/>
  <c r="E18" i="71"/>
  <c r="D19" i="71"/>
  <c r="C11" i="71"/>
  <c r="E19" i="71" l="1"/>
  <c r="D18" i="71"/>
  <c r="E17" i="71"/>
  <c r="D16" i="71"/>
  <c r="E16" i="71"/>
  <c r="L45" i="64"/>
  <c r="C15" i="71"/>
  <c r="F15" i="71"/>
  <c r="F21" i="71" s="1"/>
  <c r="E15" i="71"/>
  <c r="D15" i="71"/>
  <c r="C13" i="71"/>
  <c r="F11" i="71"/>
  <c r="F13" i="71" s="1"/>
  <c r="E11" i="71"/>
  <c r="E13" i="71" s="1"/>
  <c r="D11" i="71"/>
  <c r="D13" i="71" s="1"/>
  <c r="C26" i="71"/>
  <c r="C27" i="71" s="1"/>
  <c r="D26" i="71"/>
  <c r="E26" i="71"/>
  <c r="F26" i="71"/>
  <c r="F25" i="71"/>
  <c r="E25" i="71"/>
  <c r="D25" i="71"/>
  <c r="H29" i="71"/>
  <c r="H12" i="71"/>
  <c r="H13" i="71"/>
  <c r="H15" i="71"/>
  <c r="H16" i="71"/>
  <c r="H17" i="71"/>
  <c r="H18" i="71"/>
  <c r="H19" i="71"/>
  <c r="H20" i="71"/>
  <c r="H21" i="71"/>
  <c r="H23" i="71"/>
  <c r="H25" i="71"/>
  <c r="H26" i="71"/>
  <c r="H27" i="71"/>
  <c r="H11" i="71"/>
  <c r="E21" i="71" l="1"/>
  <c r="D27" i="71"/>
  <c r="C37" i="71"/>
  <c r="H60" i="86" s="1"/>
  <c r="C36" i="71"/>
  <c r="H59" i="86" s="1"/>
  <c r="C33" i="71"/>
  <c r="J19" i="86" s="1"/>
  <c r="C38" i="71"/>
  <c r="F27" i="71"/>
  <c r="E27" i="71"/>
  <c r="H61" i="86" l="1"/>
  <c r="F27" i="86"/>
  <c r="D21" i="71"/>
  <c r="D23" i="71" s="1"/>
  <c r="C57" i="71" s="1"/>
  <c r="C44" i="71"/>
  <c r="H51" i="86" s="1"/>
  <c r="C43" i="71"/>
  <c r="H50" i="86" s="1"/>
  <c r="C40" i="71"/>
  <c r="H47" i="86" s="1"/>
  <c r="C42" i="71"/>
  <c r="H49" i="86" s="1"/>
  <c r="C41" i="71"/>
  <c r="H48" i="86" s="1"/>
  <c r="C39" i="71"/>
  <c r="H46" i="86" s="1"/>
  <c r="F23" i="71"/>
  <c r="C59" i="71" s="1"/>
  <c r="C21" i="71"/>
  <c r="C23" i="71" s="1"/>
  <c r="C56" i="71" s="1"/>
  <c r="C29" i="71" l="1"/>
  <c r="D29" i="71"/>
  <c r="C47" i="71" s="1"/>
  <c r="F29" i="71"/>
  <c r="C49" i="71" s="1"/>
  <c r="C45" i="71"/>
  <c r="B27" i="86" s="1"/>
  <c r="E23" i="71"/>
  <c r="C58" i="71" s="1"/>
  <c r="C34" i="71" l="1"/>
  <c r="C35" i="71" s="1" a="1"/>
  <c r="C35" i="71" s="1"/>
  <c r="C46" i="71"/>
  <c r="C51" i="71" s="1" a="1"/>
  <c r="C51" i="71" s="1"/>
  <c r="C52" i="71"/>
  <c r="E66" i="86" s="1"/>
  <c r="C55" i="71"/>
  <c r="L70" i="86" s="1"/>
  <c r="C50" i="71"/>
  <c r="C53" i="71"/>
  <c r="E70" i="86" s="1"/>
  <c r="C32" i="71"/>
  <c r="L27" i="86" s="1"/>
  <c r="J52" i="86"/>
  <c r="E29" i="71"/>
  <c r="C48" i="71" s="1"/>
  <c r="C54" i="71" l="1"/>
  <c r="L66" i="86" s="1"/>
  <c r="C19" i="86"/>
  <c r="B9" i="86" l="1"/>
  <c r="E10" i="86"/>
  <c r="B89" i="86"/>
  <c r="B8" i="86"/>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<sst xmlns="http://schemas.openxmlformats.org/spreadsheetml/2006/main" count="420" uniqueCount="149">
  <si>
    <t>This page has been intentionally left blank.</t>
  </si>
  <si>
    <t>Proceed to the next page to input QFR data.</t>
  </si>
  <si>
    <r>
      <rPr>
        <sz val="14"/>
        <rFont val="Roboto Medium"/>
      </rPr>
      <t xml:space="preserve">QFR Q1: Year to date </t>
    </r>
    <r>
      <rPr>
        <sz val="14"/>
        <color theme="1"/>
        <rFont val="Roboto Medium"/>
      </rPr>
      <t>Financial Statements</t>
    </r>
  </si>
  <si>
    <t>Enter data below</t>
  </si>
  <si>
    <t>Total</t>
  </si>
  <si>
    <t>Centrally Held</t>
  </si>
  <si>
    <t>Residential</t>
  </si>
  <si>
    <t>Home Care</t>
  </si>
  <si>
    <t>Community</t>
  </si>
  <si>
    <t>Retirement</t>
  </si>
  <si>
    <t>Other</t>
  </si>
  <si>
    <t>Balance Sheet</t>
  </si>
  <si>
    <t>Assets</t>
  </si>
  <si>
    <t xml:space="preserve">  ◦ Cash and Cash Equivalents</t>
  </si>
  <si>
    <t xml:space="preserve">  ◦ Financial Assets</t>
  </si>
  <si>
    <t xml:space="preserve">  ◦ Trade Receivables (less Provision for Doubtful Debts)</t>
  </si>
  <si>
    <t xml:space="preserve">  ◦ Refundable Resident Loans Receivable</t>
  </si>
  <si>
    <t xml:space="preserve">  ◦ Loans Receivable</t>
  </si>
  <si>
    <t>      ◦ Non-related parties</t>
  </si>
  <si>
    <t>      ◦ Related parties</t>
  </si>
  <si>
    <t xml:space="preserve">  ◦ Capital Work in Progress</t>
  </si>
  <si>
    <t xml:space="preserve">  ◦ Property, Plant and Equipment</t>
  </si>
  <si>
    <t xml:space="preserve">  ◦ Right of use assets</t>
  </si>
  <si>
    <t xml:space="preserve">  ◦ Investment Properties</t>
  </si>
  <si>
    <t xml:space="preserve">  ◦ Intangible Assets</t>
  </si>
  <si>
    <t xml:space="preserve">  ◦ Other Assets</t>
  </si>
  <si>
    <t>Total Assets</t>
  </si>
  <si>
    <t/>
  </si>
  <si>
    <t>Liabilities</t>
  </si>
  <si>
    <t xml:space="preserve">  ◦ Refundable Resident Loans Payable  </t>
  </si>
  <si>
    <t xml:space="preserve">  ◦ External Borrowings</t>
  </si>
  <si>
    <t xml:space="preserve">  ◦ Employee benefits / provisions</t>
  </si>
  <si>
    <t xml:space="preserve">  ◦ Unspent Home Care Package Funds</t>
  </si>
  <si>
    <t xml:space="preserve">  ◦ Unspent CHSP Grants</t>
  </si>
  <si>
    <t xml:space="preserve">  ◦ Lease Liabilities</t>
  </si>
  <si>
    <t xml:space="preserve">  ◦ Other Liabilities</t>
  </si>
  <si>
    <t>Total Liabilities</t>
  </si>
  <si>
    <t>Net Assets</t>
  </si>
  <si>
    <t>Equity</t>
  </si>
  <si>
    <t xml:space="preserve">  ◦ Issued capital and contributed funds</t>
  </si>
  <si>
    <t xml:space="preserve">  ◦ Reserves</t>
  </si>
  <si>
    <t xml:space="preserve">  ◦ Retained Earnings (Losses)</t>
  </si>
  <si>
    <t>Total Equity</t>
  </si>
  <si>
    <t>Income &amp; Expenditure Statement</t>
  </si>
  <si>
    <t>Income</t>
  </si>
  <si>
    <t xml:space="preserve">  ◦ Operating Income</t>
  </si>
  <si>
    <t xml:space="preserve">  ◦ Investment and Interest Income</t>
  </si>
  <si>
    <t xml:space="preserve">  ◦ Fair Value Gains</t>
  </si>
  <si>
    <t xml:space="preserve">  ◦ Other Income</t>
  </si>
  <si>
    <t>Total Income</t>
  </si>
  <si>
    <t>Expenses</t>
  </si>
  <si>
    <t xml:space="preserve">  ◦ Salaries and Employee Benefits</t>
  </si>
  <si>
    <t xml:space="preserve">  ◦ Management Fees</t>
  </si>
  <si>
    <t xml:space="preserve">  ◦ Depreciation and Amortisation (excluding Bed Licenses)</t>
  </si>
  <si>
    <t xml:space="preserve">  ◦ Depreciation on Right of Use Assets - AASB 16</t>
  </si>
  <si>
    <t xml:space="preserve">  ◦ Amortisation and Impairment of Bed Licenses</t>
  </si>
  <si>
    <t xml:space="preserve">  ◦ Finance Expenses</t>
  </si>
  <si>
    <t xml:space="preserve">  ◦ Interest on Lease Liabilities - AASB 16</t>
  </si>
  <si>
    <t xml:space="preserve">  ◦ Rent - Not Captured by AASB 16</t>
  </si>
  <si>
    <t xml:space="preserve">  ◦ Fair Value Losses (including Impairment)</t>
  </si>
  <si>
    <t xml:space="preserve">  ◦ Other Expenses</t>
  </si>
  <si>
    <t>Total Expenses</t>
  </si>
  <si>
    <t>Net Profit/(Loss) Before Tax</t>
  </si>
  <si>
    <r>
      <rPr>
        <sz val="14"/>
        <rFont val="Roboto Medium"/>
      </rPr>
      <t xml:space="preserve">QFR Q2: Year to date </t>
    </r>
    <r>
      <rPr>
        <sz val="14"/>
        <color theme="1"/>
        <rFont val="Roboto Medium"/>
      </rPr>
      <t>Financial Statements</t>
    </r>
  </si>
  <si>
    <t>Important: Before entering Q2 data ensure you have entered Q1 data.</t>
  </si>
  <si>
    <r>
      <rPr>
        <sz val="14"/>
        <rFont val="Roboto Medium"/>
      </rPr>
      <t xml:space="preserve">QFR Q3: Year to date </t>
    </r>
    <r>
      <rPr>
        <sz val="14"/>
        <color theme="1"/>
        <rFont val="Roboto Medium"/>
      </rPr>
      <t>Financial Statements</t>
    </r>
  </si>
  <si>
    <t>Important: Before entering Q3 data ensure you have entered both Q1 and Q2 data.</t>
  </si>
  <si>
    <r>
      <rPr>
        <sz val="14"/>
        <rFont val="Roboto Medium"/>
      </rPr>
      <t xml:space="preserve">QFR Q4: Year to date </t>
    </r>
    <r>
      <rPr>
        <sz val="14"/>
        <color theme="1"/>
        <rFont val="Roboto Medium"/>
      </rPr>
      <t>Financial Statements</t>
    </r>
  </si>
  <si>
    <t>Important: Before entering Q4 data ensure you have entered Q1, Q2 and Q3 data.</t>
  </si>
  <si>
    <t>Select</t>
  </si>
  <si>
    <t>Liquidity calculator</t>
  </si>
  <si>
    <t>in cash and financial assets.</t>
  </si>
  <si>
    <t>Liquid assets required</t>
  </si>
  <si>
    <t>Liquid assets held</t>
  </si>
  <si>
    <t>Your liquid assets required are calculated using the following formula</t>
  </si>
  <si>
    <t>Quarterly expenses</t>
  </si>
  <si>
    <t>Salaries and Employee Benefits</t>
  </si>
  <si>
    <t>Management Fees</t>
  </si>
  <si>
    <t>Finance Expenses</t>
  </si>
  <si>
    <t>Interest on Lease Liabilities - AASB 16</t>
  </si>
  <si>
    <t>Rent - Not Captured by AASB 16</t>
  </si>
  <si>
    <t>Other Expenses</t>
  </si>
  <si>
    <t>Total quarterly expenses used to calculate required liquidity</t>
  </si>
  <si>
    <t>Refundable Resident Loans Payable</t>
  </si>
  <si>
    <t>Refundable Resident Loans Receivable</t>
  </si>
  <si>
    <t>Historical liquidity results</t>
  </si>
  <si>
    <t>Inputs</t>
  </si>
  <si>
    <t>Data key</t>
  </si>
  <si>
    <t>RAD liabilities model coefficient</t>
  </si>
  <si>
    <t>Cells</t>
  </si>
  <si>
    <t>Action</t>
  </si>
  <si>
    <t>Quarterly expenses model coefficient</t>
  </si>
  <si>
    <t>Variable dropdown list - manually update</t>
  </si>
  <si>
    <t>Choose the correct value from the dropdown list</t>
  </si>
  <si>
    <t>Latest quarter of data entered</t>
  </si>
  <si>
    <t>Hard-coded value</t>
  </si>
  <si>
    <t>Value obtained from external source - Do not update</t>
  </si>
  <si>
    <t>Formula cell</t>
  </si>
  <si>
    <t>Cell contains formula used for calculations - Do not update</t>
  </si>
  <si>
    <t>Key calculations</t>
  </si>
  <si>
    <t>Current financial year</t>
  </si>
  <si>
    <t>Descriptions</t>
  </si>
  <si>
    <t>QFR values</t>
  </si>
  <si>
    <t>Q1</t>
  </si>
  <si>
    <t>Q2</t>
  </si>
  <si>
    <t>Q3</t>
  </si>
  <si>
    <t>Q4</t>
  </si>
  <si>
    <t>Total RAD liabilities</t>
  </si>
  <si>
    <t>Total quarterly expenses</t>
  </si>
  <si>
    <t>Shortfall/excess to threshold ($)</t>
  </si>
  <si>
    <t>Current quarter outputs</t>
  </si>
  <si>
    <t>Decription of shortfall/excess</t>
  </si>
  <si>
    <t>Q1 status</t>
  </si>
  <si>
    <t>Q2 status</t>
  </si>
  <si>
    <t>Q3 status</t>
  </si>
  <si>
    <t>Q4 status</t>
  </si>
  <si>
    <t>Analytical insight</t>
  </si>
  <si>
    <t>Main quarter status</t>
  </si>
  <si>
    <t>Historical quarter status Q1</t>
  </si>
  <si>
    <t>Historical quarter status Q2</t>
  </si>
  <si>
    <t>Historical quarter status Q3</t>
  </si>
  <si>
    <t>Historical quarter status Q4</t>
  </si>
  <si>
    <t>Q1 insight</t>
  </si>
  <si>
    <t>Q2 insight</t>
  </si>
  <si>
    <t>Q3 insight</t>
  </si>
  <si>
    <t>Q4 insight</t>
  </si>
  <si>
    <t>How are the required liquid assets calculated?</t>
  </si>
  <si>
    <t>An explanation and breakdown of the formula components is detailed next.</t>
  </si>
  <si>
    <r>
      <rPr>
        <sz val="12"/>
        <color theme="1"/>
        <rFont val="Roboto Medium"/>
      </rPr>
      <t>Data validation:</t>
    </r>
    <r>
      <rPr>
        <sz val="12"/>
        <color theme="1"/>
        <rFont val="Roboto Light"/>
      </rPr>
      <t xml:space="preserve"> If a warning appears in this column, double check the corresponding row's total has been entered correctly. The totals can be found in column D. If it is correct you can proceed with the warning in place, however, it is advised that you reach out to the Commission for further clarification and support.</t>
    </r>
  </si>
  <si>
    <t>Over the next quarter the registered provider needs to hold a minimum of:</t>
  </si>
  <si>
    <t>Currently, the registered provider holds:</t>
  </si>
  <si>
    <t xml:space="preserve">Salaries, management fees, finance expenses, interest, rent and other expenses are added together to find the total quarterly expenses a registered provider has. </t>
  </si>
  <si>
    <t>Ending Q1, the registered provider held liquid assets:</t>
  </si>
  <si>
    <t>Ending Q2, the registered provider held liquid assets:</t>
  </si>
  <si>
    <t>Ending Q3, the registered provider held liquid assets:</t>
  </si>
  <si>
    <t>Ending Q4, the registered provider held liquid assets:</t>
  </si>
  <si>
    <t>Choose the latest quarter of QFR financial statements you have submitted to the GPMS portal.</t>
  </si>
  <si>
    <t>Liquidity calculator for registered providers in the aged care sector</t>
  </si>
  <si>
    <t>This calculator informs registered providers of the minimum level of liquid assets they are required to hold calculated based on Quarterly Financial Report (QFR) financial statements. For more information on this prudential standard visit www.agedcarequality.gov.au</t>
  </si>
  <si>
    <t>RD liabilities (less receivables)</t>
  </si>
  <si>
    <t>RD receivables are subtracted from RDs payable to find the total amount a registered provider is liable to pay.</t>
  </si>
  <si>
    <t>Total RD liabilities used to calculate required liquidity</t>
  </si>
  <si>
    <t>Disclaimer: This calculator relies on correct QFR data being entered. The Commission is not responsible for issues arising from incorrectly entered data. If you are unsure or in need of further support, you can contact PEAMS@agedcarequality.gov.au. The calculator presents a minimum liquidity threshold and it only takes into account cashflows that are recorded in the QFR, therefore a registered provider should hold additional liquid assets if additional cash outflows are expected to occur over the next quarter. This liquidity threshold does not replace or change the permitted uses of RDs.</t>
  </si>
  <si>
    <t>The required amount of liquid assets is calculated using two key outflows that registered providers could experience during a year. The first is a combination of quarterly expenses, the second is the amount of Refundable Deposit (RD) liabilities less any receivables that a registered provider holds. Registered providers are expected to hold a minimum of 35% of their quarterly expenses and 10% of their RD liabilities in liquid assets at any time. Together these are used in the formula shown above to find the total amount of liquid assets required.</t>
  </si>
  <si>
    <r>
      <rPr>
        <sz val="12"/>
        <color theme="1"/>
        <rFont val="Roboto Medium"/>
      </rPr>
      <t>Instructions:</t>
    </r>
    <r>
      <rPr>
        <sz val="12"/>
        <color theme="1"/>
        <rFont val="Roboto Light"/>
      </rPr>
      <t xml:space="preserve"> Enter your QFR Q1 financial records of the current financial year here (starting at cell E9) as entered into the Government Provider Management System (GPMS). The relevant records can be found in the Quarterly Financial Reporting QFR template under the 'Quarterly Financial Statements' tab.</t>
    </r>
  </si>
  <si>
    <r>
      <rPr>
        <sz val="12"/>
        <color theme="1"/>
        <rFont val="Roboto Medium"/>
      </rPr>
      <t>Instructions:</t>
    </r>
    <r>
      <rPr>
        <sz val="12"/>
        <color theme="1"/>
        <rFont val="Roboto Light"/>
      </rPr>
      <t xml:space="preserve"> Enter your QFR Q2 financial records of the current financial year here (starting at cell E9) as entered into the Government Provider Management System (GPMS). The relevant records can be found in the Quarterly Financial Reporting QFR template under the 'Quarterly Financial Statements' tab.</t>
    </r>
  </si>
  <si>
    <r>
      <rPr>
        <sz val="12"/>
        <color theme="1"/>
        <rFont val="Roboto Medium"/>
      </rPr>
      <t>Instructions:</t>
    </r>
    <r>
      <rPr>
        <sz val="12"/>
        <color theme="1"/>
        <rFont val="Roboto Light"/>
      </rPr>
      <t xml:space="preserve"> Enter your QFR Q3 financial records of the current financial year here (starting at cell E9) as entered into the Government Provider Management System (GPMS). The relevant records can be found in the Quarterly Financial Reporting QFR template under the 'Quarterly Financial Statements' tab.</t>
    </r>
  </si>
  <si>
    <r>
      <rPr>
        <sz val="12"/>
        <color theme="1"/>
        <rFont val="Roboto Medium"/>
      </rPr>
      <t>Instructions:</t>
    </r>
    <r>
      <rPr>
        <sz val="12"/>
        <color theme="1"/>
        <rFont val="Roboto Light"/>
      </rPr>
      <t xml:space="preserve"> Enter your QFR Q4 financial records of the current financial year here (starting at cell E9) as entered into the Government Provider Management System (GPMS). The relevant records can be found in the Quarterly Financial Reporting QFR template under the 'Quarterly Financial Statements' tab.</t>
    </r>
  </si>
  <si>
    <t>Please refer to the Instructions and FAQs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</si>
</sst>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0.00\)"/>
    <numFmt numFmtId="165" formatCode="&quot;$&quot;#,##0.00"/>
    <numFmt numFmtId="166" formatCode="&quot;$&quot;#,##0"/>
  </numFmts>
  <fonts count="53" x14ac:knownFonts="1">
    <font>
      <sz val="10"/>
      <color theme="1"/>
      <name val="Roboto Light"/>
    </font>
    <font>
      <sz val="11"/>
      <color theme="1"/>
      <name val="Calibri"/>
      <family val="2"/>
      <scheme val="minor"/>
    </font>
    <font>
      <sz val="9"/>
      <color theme="1"/>
      <name val="Roboto"/>
      <family val="2"/>
    </font>
    <font>
      <sz val="9"/>
      <color theme="1"/>
      <name val="Roboto"/>
      <family val="2"/>
    </font>
    <font>
      <sz val="9"/>
      <color theme="1"/>
      <name val="Arial"/>
      <family val="2"/>
    </font>
    <font>
      <sz val="11"/>
      <color theme="1"/>
      <name val="Calibri"/>
      <family val="2"/>
      <scheme val="minor"/>
    </font>
    <font>
      <sz val="11"/>
      <color theme="1"/>
      <name val="Calibri"/>
      <family val="2"/>
      <scheme val="minor"/>
    </font>
    <font>
      <sz val="9"/>
      <color theme="1"/>
      <name val="Arial"/>
      <family val="2"/>
    </font>
    <font>
      <sz val="11"/>
      <color theme="1"/>
      <name val="Calibri"/>
      <family val="2"/>
      <scheme val="minor"/>
    </font>
    <font>
      <sz val="11"/>
      <color indexed="8"/>
      <name val="Calibri"/>
      <family val="2"/>
    </font>
    <font>
      <sz val="10"/>
      <color rgb="FF000000"/>
      <name val="Roboto Light"/>
    </font>
    <font>
      <sz val="10"/>
      <color rgb="FF3F68AD"/>
      <name val="Roboto Light"/>
    </font>
    <font>
      <sz val="10"/>
      <color rgb="FF3CD6A3"/>
      <name val="Roboto Light"/>
    </font>
    <font>
      <sz val="10"/>
      <color rgb="FFF06347"/>
      <name val="Roboto Light"/>
    </font>
    <font>
      <sz val="10"/>
      <color theme="1"/>
      <name val="Roboto Light"/>
    </font>
    <font>
      <sz val="10"/>
      <color theme="0"/>
      <name val="Roboto Medium"/>
    </font>
    <font>
      <sz val="10"/>
      <color rgb="FF000000"/>
      <name val="Roboto Medium"/>
    </font>
    <font>
      <sz val="9"/>
      <color theme="1"/>
      <name val="Roboto"/>
    </font>
    <font>
      <sz val="11"/>
      <color rgb="FF7030A0"/>
      <name val="Calibri"/>
      <family val="2"/>
      <scheme val="minor"/>
    </font>
    <font>
      <b/>
      <sz val="11"/>
      <color theme="1"/>
      <name val="Calibri"/>
      <family val="2"/>
      <scheme val="minor"/>
    </font>
    <font>
      <b/>
      <sz val="12"/>
      <color theme="1"/>
      <name val="Calibri"/>
      <family val="2"/>
      <scheme val="minor"/>
    </font>
    <font>
      <b/>
      <u/>
      <sz val="12"/>
      <color theme="1"/>
      <name val="Calibri"/>
      <family val="2"/>
      <scheme val="minor"/>
    </font>
    <font>
      <sz val="11"/>
      <color theme="2" tint="-0.749961851863155"/>
      <name val="Calibri"/>
      <family val="2"/>
      <scheme val="minor"/>
    </font>
    <font>
      <sz val="11"/>
      <color rgb="FF3A3838"/>
      <name val="Calibri"/>
      <family val="2"/>
      <scheme val="minor"/>
    </font>
    <font>
      <b/>
      <sz val="11"/>
      <color theme="2" tint="-0.749961851863155"/>
      <name val="Calibri"/>
      <family val="2"/>
      <scheme val="minor"/>
    </font>
    <font>
      <b/>
      <sz val="11"/>
      <color rgb="FF3A3838"/>
      <name val="Calibri"/>
      <family val="2"/>
      <scheme val="minor"/>
    </font>
    <font>
      <b/>
      <sz val="11"/>
      <name val="Calibri"/>
      <family val="2"/>
      <scheme val="minor"/>
    </font>
    <font>
      <sz val="11"/>
      <color theme="2" tint="-0.749992370372631"/>
      <name val="Calibri"/>
      <family val="2"/>
      <scheme val="minor"/>
    </font>
    <font>
      <b/>
      <sz val="10"/>
      <color theme="1"/>
      <name val="Roboto Light"/>
    </font>
    <font>
      <b/>
      <sz val="11"/>
      <color theme="1"/>
      <name val="Roboto Light"/>
    </font>
    <font>
      <sz val="10"/>
      <color theme="1"/>
      <name val="Roboto Medium"/>
    </font>
    <font>
      <sz val="28"/>
      <color theme="1"/>
      <name val="Roboto Medium"/>
    </font>
    <font>
      <sz val="16"/>
      <color theme="1"/>
      <name val="Roboto Medium"/>
    </font>
    <font>
      <sz val="11"/>
      <color theme="1"/>
      <name val="Roboto Medium"/>
    </font>
    <font>
      <sz val="12"/>
      <color theme="1"/>
      <name val="Roboto Light"/>
    </font>
    <font>
      <sz val="12"/>
      <color theme="1"/>
      <name val="Roboto"/>
      <family val="2"/>
    </font>
    <font>
      <sz val="12"/>
      <color theme="1"/>
      <name val="Roboto Medium"/>
    </font>
    <font>
      <sz val="14"/>
      <color theme="1"/>
      <name val="Roboto Medium"/>
    </font>
    <font>
      <sz val="26"/>
      <color theme="1"/>
      <name val="Roboto Medium"/>
    </font>
    <font>
      <sz val="28"/>
      <color theme="0"/>
      <name val="Roboto Medium"/>
    </font>
    <font>
      <sz val="10"/>
      <color theme="0"/>
      <name val="Roboto Light"/>
    </font>
    <font>
      <sz val="12"/>
      <color theme="0"/>
      <name val="Roboto Light"/>
    </font>
    <font>
      <sz val="10"/>
      <name val="Roboto Light"/>
    </font>
    <font>
      <sz val="14"/>
      <name val="Roboto Medium"/>
    </font>
    <font>
      <sz val="12"/>
      <name val="Roboto Light"/>
    </font>
    <font>
      <sz val="26"/>
      <name val="Roboto Medium"/>
    </font>
    <font>
      <sz val="11"/>
      <color rgb="FF7030A0"/>
      <name val="Roboto Light"/>
    </font>
    <font>
      <sz val="11"/>
      <color theme="1"/>
      <name val="Roboto Light"/>
    </font>
    <font>
      <sz val="14"/>
      <color theme="0"/>
      <name val="Roboto Medium"/>
    </font>
    <font>
      <sz val="8"/>
      <name val="Roboto Light"/>
    </font>
    <font>
      <sz val="22"/>
      <color theme="0"/>
      <name val="Roboto Medium"/>
    </font>
    <font>
      <sz val="14"/>
      <color rgb="FF000000"/>
      <name val="Roboto"/>
    </font>
    <font>
      <sz val="12"/>
      <color theme="0"/>
      <name val="Roboto"/>
    </font>
  </fonts>
  <fills count="20">
    <fill>
      <patternFill patternType="none"/>
    </fill>
    <fill>
      <patternFill patternType="gray125"/>
    </fill>
    <fill>
      <patternFill patternType="solid">
        <fgColor rgb="FFDCDCDC"/>
        <bgColor indexed="64"/>
      </patternFill>
    </fill>
    <fill>
      <patternFill patternType="solid">
        <fgColor theme="1"/>
        <bgColor indexed="64"/>
      </patternFill>
    </fill>
    <fill>
      <patternFill patternType="lightGray">
        <fgColor theme="4" tint="0.59996337778862885"/>
        <bgColor indexed="65"/>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59999389629810485"/>
        <bgColor indexed="64"/>
      </patternFill>
    </fill>
    <fill>
      <gradientFill>
        <stop position="0">
          <color rgb="FF652677"/>
        </stop>
        <stop position="1">
          <color rgb="FF035275"/>
        </stop>
      </gradientFill>
    </fill>
    <fill>
      <patternFill patternType="solid">
        <fgColor theme="0" tint="-4.9989318521683403E-2"/>
        <bgColor indexed="64"/>
      </patternFill>
    </fill>
    <fill>
      <patternFill patternType="solid">
        <fgColor rgb="FF035275"/>
        <bgColor indexed="64"/>
      </patternFill>
    </fill>
    <fill>
      <patternFill patternType="mediumGray">
        <bgColor theme="0" tint="-0.24994659260841701"/>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7" tint="0.39997558519241921"/>
        <bgColor indexed="64"/>
      </patternFill>
    </fill>
  </fills>
  <borders count="76">
    <border>
      <left/>
      <right/>
      <top/>
      <bottom/>
      <diagonal/>
    </border>
    <border>
      <left style="thin">
        <color rgb="FFDCDCDC"/>
      </left>
      <right style="thin">
        <color rgb="FFDCDCDC"/>
      </right>
      <top style="thin">
        <color rgb="FFDCDCDC"/>
      </top>
      <bottom style="thin">
        <color rgb="FFDCDCDC"/>
      </bottom>
      <diagonal/>
    </border>
    <border>
      <left style="thin">
        <color rgb="FFDCDCDC"/>
      </left>
      <right style="thin">
        <color rgb="FFDCDCDC"/>
      </right>
      <top style="thin">
        <color rgb="FFDCDCDC"/>
      </top>
      <bottom style="medium">
        <color auto="1"/>
      </bottom>
      <diagonal/>
    </border>
    <border>
      <left/>
      <right/>
      <top/>
      <bottom style="medium">
        <color theme="4" tint="0.79998168889431442"/>
      </bottom>
      <diagonal/>
    </border>
    <border>
      <left/>
      <right/>
      <top/>
      <bottom style="medium">
        <color theme="0" tint="-4.9989318521683403E-2"/>
      </bottom>
      <diagonal/>
    </border>
    <border>
      <left/>
      <right/>
      <top/>
      <bottom style="medium">
        <color rgb="FFF2F2F2"/>
      </bottom>
      <diagonal/>
    </border>
    <border>
      <left/>
      <right/>
      <top style="medium">
        <color theme="4" tint="0.79998168889431442"/>
      </top>
      <bottom/>
      <diagonal/>
    </border>
    <border>
      <left/>
      <right/>
      <top style="medium">
        <color theme="0" tint="-4.9989318521683403E-2"/>
      </top>
      <bottom style="medium">
        <color theme="0"/>
      </bottom>
      <diagonal/>
    </border>
    <border>
      <left/>
      <right/>
      <top style="medium">
        <color rgb="FFF2F2F2"/>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theme="4" tint="0.79995117038483843"/>
      </bottom>
      <diagonal/>
    </border>
    <border>
      <left/>
      <right/>
      <top/>
      <bottom style="double">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theme="0"/>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29">
    <xf numFmtId="0" fontId="0" fillId="0" borderId="0"/>
    <xf numFmtId="0" fontId="7" fillId="0" borderId="0"/>
    <xf numFmtId="0" fontId="8" fillId="0" borderId="0"/>
    <xf numFmtId="0" fontId="6" fillId="0" borderId="0"/>
    <xf numFmtId="9" fontId="6" fillId="0" borderId="0" applyFont="0" applyFill="0" applyBorder="0" applyAlignment="0" applyProtection="0"/>
    <xf numFmtId="0" fontId="5" fillId="0" borderId="0"/>
    <xf numFmtId="0" fontId="10" fillId="0" borderId="1" applyNumberFormat="0" applyFill="0" applyAlignment="0" applyProtection="0"/>
    <xf numFmtId="0" fontId="11" fillId="0" borderId="1" applyNumberFormat="0" applyFill="0" applyAlignment="0" applyProtection="0"/>
    <xf numFmtId="0" fontId="12" fillId="0" borderId="1" applyNumberFormat="0" applyFill="0" applyAlignment="0" applyProtection="0"/>
    <xf numFmtId="0" fontId="13" fillId="0" borderId="1" applyNumberFormat="0" applyFill="0" applyAlignment="0" applyProtection="0"/>
    <xf numFmtId="0" fontId="16" fillId="0" borderId="2" applyNumberFormat="0" applyFill="0" applyProtection="0">
      <alignment horizontal="left"/>
    </xf>
    <xf numFmtId="0" fontId="16" fillId="0" borderId="1" applyNumberFormat="0" applyProtection="0">
      <alignment horizontal="left"/>
    </xf>
    <xf numFmtId="0" fontId="4" fillId="0" borderId="0"/>
    <xf numFmtId="0" fontId="9" fillId="0" borderId="0" applyNumberFormat="0" applyFill="0" applyBorder="0" applyProtection="0"/>
    <xf numFmtId="43" fontId="9" fillId="0" borderId="0" applyFont="0" applyFill="0" applyBorder="0" applyAlignment="0" applyProtection="0"/>
    <xf numFmtId="0" fontId="16" fillId="2" borderId="0" applyNumberFormat="0" applyFill="0" applyProtection="0">
      <alignment horizontal="left"/>
    </xf>
    <xf numFmtId="0" fontId="15" fillId="3" borderId="0" applyNumberFormat="0" applyProtection="0">
      <alignment horizontal="left"/>
    </xf>
    <xf numFmtId="0" fontId="14" fillId="0" borderId="0"/>
    <xf numFmtId="0" fontId="3" fillId="0" borderId="0"/>
    <xf numFmtId="0" fontId="2" fillId="0" borderId="0"/>
    <xf numFmtId="0" fontId="2" fillId="0" borderId="0"/>
    <xf numFmtId="9" fontId="5" fillId="0" borderId="0" applyFont="0" applyFill="0" applyBorder="0" applyAlignment="0" applyProtection="0"/>
    <xf numFmtId="165" fontId="19" fillId="15" borderId="0" applyNumberFormat="0"/>
    <xf numFmtId="0" fontId="1" fillId="0" borderId="0"/>
    <xf numFmtId="0" fontId="1" fillId="0" borderId="0"/>
    <xf numFmtId="9" fontId="1" fillId="0" borderId="0" applyFont="0" applyFill="0" applyBorder="0" applyAlignment="0" applyProtection="0"/>
    <xf numFmtId="0" fontId="1" fillId="0" borderId="0"/>
    <xf numFmtId="43" fontId="9" fillId="0" borderId="0" applyFont="0" applyFill="0" applyBorder="0" applyAlignment="0" applyProtection="0"/>
    <xf numFmtId="9" fontId="1" fillId="0" borderId="0" applyFont="0" applyFill="0" applyBorder="0" applyAlignment="0" applyProtection="0"/>
  </cellStyleXfs>
  <cellXfs count="289">
    <xf numFmtId="0" fontId="0" fillId="0" borderId="0" xfId="0"/>
    <xf numFmtId="0" fontId="17" fillId="0" borderId="0" xfId="19" applyFont="1"/>
    <xf numFmtId="0" fontId="5" fillId="0" borderId="0" xfId="5"/>
    <xf numFmtId="0" fontId="5" fillId="0" borderId="0" xfId="5" applyProtection="1">
      <protection locked="0"/>
    </xf>
    <xf numFmtId="0" fontId="0" fillId="0" borderId="18" xfId="0" applyBorder="1"/>
    <xf numFmtId="0" fontId="29" fillId="0" borderId="0" xfId="0" applyFont="1"/>
    <xf numFmtId="0" fontId="29" fillId="0" borderId="16" xfId="0" applyFont="1" applyBorder="1" applyAlignment="1">
      <alignment horizontal="left"/>
    </xf>
    <xf numFmtId="0" fontId="0" fillId="0" borderId="35" xfId="0" applyBorder="1"/>
    <xf numFmtId="0" fontId="2" fillId="0" borderId="0" xfId="19"/>
    <xf numFmtId="0" fontId="0" fillId="5" borderId="36" xfId="0" applyFill="1" applyBorder="1" applyAlignment="1">
      <alignment horizontal="center"/>
    </xf>
    <xf numFmtId="0" fontId="0" fillId="0" borderId="39" xfId="0" applyBorder="1"/>
    <xf numFmtId="0" fontId="0" fillId="0" borderId="41" xfId="0" applyBorder="1"/>
    <xf numFmtId="2" fontId="0" fillId="5" borderId="42" xfId="0" applyNumberFormat="1" applyFill="1" applyBorder="1" applyAlignment="1">
      <alignment horizontal="center"/>
    </xf>
    <xf numFmtId="0" fontId="30" fillId="0" borderId="0" xfId="0" applyFont="1"/>
    <xf numFmtId="0" fontId="17" fillId="0" borderId="0" xfId="19" applyFont="1" applyAlignment="1">
      <alignment wrapText="1"/>
    </xf>
    <xf numFmtId="0" fontId="0" fillId="11" borderId="19" xfId="0" applyFill="1" applyBorder="1" applyAlignment="1">
      <alignment horizontal="center"/>
    </xf>
    <xf numFmtId="0" fontId="29" fillId="11" borderId="27" xfId="0" applyFont="1" applyFill="1" applyBorder="1" applyAlignment="1">
      <alignment horizontal="left"/>
    </xf>
    <xf numFmtId="0" fontId="28" fillId="11" borderId="10" xfId="0" applyFont="1" applyFill="1" applyBorder="1" applyAlignment="1">
      <alignment horizontal="center"/>
    </xf>
    <xf numFmtId="0" fontId="28" fillId="11" borderId="28" xfId="0" applyFont="1" applyFill="1" applyBorder="1" applyAlignment="1">
      <alignment horizontal="center"/>
    </xf>
    <xf numFmtId="0" fontId="0" fillId="11" borderId="16" xfId="0" applyFill="1" applyBorder="1" applyAlignment="1">
      <alignment horizontal="left"/>
    </xf>
    <xf numFmtId="166" fontId="0" fillId="11" borderId="17" xfId="0" applyNumberFormat="1" applyFill="1" applyBorder="1"/>
    <xf numFmtId="0" fontId="28" fillId="11" borderId="27" xfId="0" applyFont="1" applyFill="1" applyBorder="1" applyAlignment="1">
      <alignment horizontal="left"/>
    </xf>
    <xf numFmtId="166" fontId="0" fillId="11" borderId="10" xfId="0" applyNumberFormat="1" applyFill="1" applyBorder="1"/>
    <xf numFmtId="166" fontId="0" fillId="11" borderId="28" xfId="0" applyNumberFormat="1" applyFill="1" applyBorder="1"/>
    <xf numFmtId="0" fontId="28" fillId="11" borderId="16" xfId="0" applyFont="1" applyFill="1" applyBorder="1" applyAlignment="1">
      <alignment horizontal="left"/>
    </xf>
    <xf numFmtId="0" fontId="0" fillId="11" borderId="31" xfId="0" applyFill="1" applyBorder="1" applyAlignment="1">
      <alignment horizontal="left"/>
    </xf>
    <xf numFmtId="166" fontId="0" fillId="11" borderId="21" xfId="0" applyNumberFormat="1" applyFill="1" applyBorder="1"/>
    <xf numFmtId="166" fontId="0" fillId="11" borderId="32" xfId="0" applyNumberFormat="1" applyFill="1" applyBorder="1"/>
    <xf numFmtId="0" fontId="28" fillId="11" borderId="29" xfId="0" applyFont="1" applyFill="1" applyBorder="1" applyAlignment="1">
      <alignment horizontal="left"/>
    </xf>
    <xf numFmtId="166" fontId="0" fillId="11" borderId="13" xfId="0" applyNumberFormat="1" applyFill="1" applyBorder="1"/>
    <xf numFmtId="166" fontId="0" fillId="11" borderId="30" xfId="0" applyNumberFormat="1" applyFill="1" applyBorder="1"/>
    <xf numFmtId="166" fontId="0" fillId="11" borderId="9" xfId="0" applyNumberFormat="1" applyFill="1" applyBorder="1"/>
    <xf numFmtId="166" fontId="0" fillId="11" borderId="38" xfId="0" applyNumberFormat="1" applyFill="1" applyBorder="1"/>
    <xf numFmtId="166" fontId="0" fillId="11" borderId="12" xfId="0" applyNumberFormat="1" applyFill="1" applyBorder="1"/>
    <xf numFmtId="166" fontId="0" fillId="11" borderId="37" xfId="0" applyNumberFormat="1" applyFill="1" applyBorder="1"/>
    <xf numFmtId="0" fontId="28" fillId="11" borderId="33" xfId="0" applyFont="1" applyFill="1" applyBorder="1" applyAlignment="1">
      <alignment horizontal="left"/>
    </xf>
    <xf numFmtId="166" fontId="0" fillId="11" borderId="22" xfId="0" applyNumberFormat="1" applyFill="1" applyBorder="1"/>
    <xf numFmtId="166" fontId="0" fillId="11" borderId="34" xfId="0" applyNumberFormat="1" applyFill="1" applyBorder="1"/>
    <xf numFmtId="0" fontId="0" fillId="11" borderId="46" xfId="0" applyFill="1" applyBorder="1"/>
    <xf numFmtId="0" fontId="0" fillId="11" borderId="47" xfId="0" applyFill="1" applyBorder="1"/>
    <xf numFmtId="0" fontId="0" fillId="11" borderId="40" xfId="0" applyFill="1" applyBorder="1" applyAlignment="1">
      <alignment horizontal="center" vertical="center"/>
    </xf>
    <xf numFmtId="166" fontId="32" fillId="11" borderId="36" xfId="0" applyNumberFormat="1" applyFont="1" applyFill="1" applyBorder="1"/>
    <xf numFmtId="166" fontId="31" fillId="11" borderId="42" xfId="0" applyNumberFormat="1" applyFont="1" applyFill="1" applyBorder="1" applyAlignment="1">
      <alignment horizontal="right"/>
    </xf>
    <xf numFmtId="166" fontId="31" fillId="11" borderId="45" xfId="0" applyNumberFormat="1" applyFont="1" applyFill="1" applyBorder="1" applyAlignment="1">
      <alignment horizontal="right"/>
    </xf>
    <xf numFmtId="0" fontId="19" fillId="15" borderId="0" xfId="22" applyNumberFormat="1"/>
    <xf numFmtId="166" fontId="32" fillId="11" borderId="40" xfId="0" applyNumberFormat="1" applyFont="1" applyFill="1" applyBorder="1"/>
    <xf numFmtId="0" fontId="0" fillId="11" borderId="36" xfId="0" applyFill="1" applyBorder="1"/>
    <xf numFmtId="0" fontId="0" fillId="13" borderId="0" xfId="0" applyFill="1"/>
    <xf numFmtId="0" fontId="0" fillId="8" borderId="56" xfId="0" applyFill="1" applyBorder="1"/>
    <xf numFmtId="0" fontId="0" fillId="8" borderId="57" xfId="0" applyFill="1" applyBorder="1"/>
    <xf numFmtId="0" fontId="40" fillId="13" borderId="0" xfId="0" applyFont="1" applyFill="1" applyAlignment="1">
      <alignment horizontal="center"/>
    </xf>
    <xf numFmtId="0" fontId="42" fillId="8" borderId="56" xfId="0" applyFont="1" applyFill="1" applyBorder="1"/>
    <xf numFmtId="0" fontId="42" fillId="8" borderId="0" xfId="0" applyFont="1" applyFill="1"/>
    <xf numFmtId="0" fontId="42" fillId="8" borderId="57" xfId="0" applyFont="1" applyFill="1" applyBorder="1"/>
    <xf numFmtId="0" fontId="0" fillId="11" borderId="40" xfId="0" applyFill="1" applyBorder="1" applyAlignment="1">
      <alignment wrapText="1"/>
    </xf>
    <xf numFmtId="0" fontId="0" fillId="0" borderId="72" xfId="0" applyBorder="1"/>
    <xf numFmtId="166" fontId="31" fillId="11" borderId="73" xfId="0" applyNumberFormat="1" applyFont="1" applyFill="1" applyBorder="1" applyAlignment="1">
      <alignment horizontal="right"/>
    </xf>
    <xf numFmtId="0" fontId="0" fillId="0" borderId="0" xfId="0" applyAlignment="1">
      <alignment horizontal="right" wrapText="1" indent="20"/>
    </xf>
    <xf numFmtId="0" fontId="0" fillId="0" borderId="60" xfId="0" applyBorder="1"/>
    <xf numFmtId="166" fontId="0" fillId="11" borderId="0" xfId="0" applyNumberFormat="1" applyFill="1"/>
    <xf numFmtId="0" fontId="36" fillId="10" borderId="0" xfId="0" applyFont="1" applyFill="1"/>
    <xf numFmtId="0" fontId="0" fillId="10" borderId="0" xfId="0" applyFill="1"/>
    <xf numFmtId="0" fontId="0" fillId="11" borderId="40" xfId="0" applyFill="1" applyBorder="1"/>
    <xf numFmtId="0" fontId="5" fillId="16" borderId="0" xfId="5" applyFill="1"/>
    <xf numFmtId="0" fontId="46" fillId="16" borderId="0" xfId="5" applyFont="1" applyFill="1"/>
    <xf numFmtId="0" fontId="47" fillId="16" borderId="0" xfId="5" applyFont="1" applyFill="1"/>
    <xf numFmtId="0" fontId="18" fillId="16" borderId="0" xfId="5" applyFont="1" applyFill="1"/>
    <xf numFmtId="0" fontId="17" fillId="14" borderId="0" xfId="19" applyFont="1" applyFill="1"/>
    <xf numFmtId="0" fontId="2" fillId="14" borderId="0" xfId="19" applyFill="1"/>
    <xf numFmtId="0" fontId="0" fillId="0" borderId="14" xfId="0" applyBorder="1"/>
    <xf numFmtId="0" fontId="0" fillId="0" borderId="20" xfId="0" applyBorder="1"/>
    <xf numFmtId="0" fontId="0" fillId="0" borderId="15" xfId="0" applyBorder="1"/>
    <xf numFmtId="0" fontId="0" fillId="0" borderId="16" xfId="0" applyBorder="1"/>
    <xf numFmtId="0" fontId="0" fillId="0" borderId="17" xfId="0" applyBorder="1"/>
    <xf numFmtId="0" fontId="0" fillId="0" borderId="74" xfId="0" applyBorder="1"/>
    <xf numFmtId="0" fontId="0" fillId="0" borderId="75" xfId="0" applyBorder="1"/>
    <xf numFmtId="0" fontId="0" fillId="11" borderId="19" xfId="0" applyFill="1" applyBorder="1"/>
    <xf numFmtId="0" fontId="35" fillId="9" borderId="23" xfId="19" applyFont="1" applyFill="1" applyBorder="1" applyAlignment="1" applyProtection="1">
      <alignment horizontal="center" vertical="center"/>
      <protection locked="0"/>
    </xf>
    <xf numFmtId="0" fontId="19" fillId="0" borderId="0" xfId="5" applyFont="1" applyAlignment="1" applyProtection="1">
      <alignment horizontal="center"/>
      <protection locked="0"/>
    </xf>
    <xf numFmtId="0" fontId="21" fillId="4" borderId="3" xfId="5" applyFont="1" applyFill="1" applyBorder="1" applyAlignment="1" applyProtection="1">
      <alignment vertical="center"/>
      <protection locked="0"/>
    </xf>
    <xf numFmtId="166" fontId="0" fillId="0" borderId="0" xfId="0" applyNumberFormat="1"/>
    <xf numFmtId="0" fontId="1" fillId="0" borderId="0" xfId="26" applyProtection="1">
      <protection locked="0"/>
    </xf>
    <xf numFmtId="164" fontId="23" fillId="0" borderId="0" xfId="26" applyNumberFormat="1" applyFont="1" applyAlignment="1" applyProtection="1">
      <alignment horizontal="right" vertical="center" wrapText="1"/>
      <protection locked="0"/>
    </xf>
    <xf numFmtId="164" fontId="23" fillId="6" borderId="0" xfId="26" applyNumberFormat="1" applyFont="1" applyFill="1" applyAlignment="1" applyProtection="1">
      <alignment horizontal="right" vertical="center" wrapText="1"/>
      <protection locked="0"/>
    </xf>
    <xf numFmtId="164" fontId="23" fillId="0" borderId="5" xfId="26" applyNumberFormat="1" applyFont="1" applyBorder="1" applyAlignment="1" applyProtection="1">
      <alignment horizontal="right" vertical="center" wrapText="1"/>
      <protection locked="0"/>
    </xf>
    <xf numFmtId="164" fontId="25" fillId="0" borderId="10" xfId="26" applyNumberFormat="1" applyFont="1" applyBorder="1" applyAlignment="1" applyProtection="1">
      <alignment horizontal="right" vertical="center" wrapText="1"/>
      <protection locked="0"/>
    </xf>
    <xf numFmtId="0" fontId="21" fillId="4" borderId="3" xfId="26" applyFont="1" applyFill="1" applyBorder="1" applyAlignment="1" applyProtection="1">
      <alignment vertical="center"/>
      <protection locked="0"/>
    </xf>
    <xf numFmtId="164" fontId="23" fillId="6" borderId="0" xfId="26" applyNumberFormat="1" applyFont="1" applyFill="1" applyAlignment="1" applyProtection="1">
      <alignment horizontal="center" vertical="center" wrapText="1"/>
      <protection locked="0"/>
    </xf>
    <xf numFmtId="164" fontId="23" fillId="7" borderId="5" xfId="26" applyNumberFormat="1" applyFont="1" applyFill="1" applyBorder="1" applyAlignment="1" applyProtection="1">
      <alignment horizontal="right" vertical="center" wrapText="1"/>
      <protection locked="0"/>
    </xf>
    <xf numFmtId="164" fontId="25" fillId="6" borderId="10" xfId="26" applyNumberFormat="1" applyFont="1" applyFill="1" applyBorder="1" applyAlignment="1" applyProtection="1">
      <alignment horizontal="right" vertical="center" wrapText="1"/>
      <protection locked="0"/>
    </xf>
    <xf numFmtId="164" fontId="26" fillId="6" borderId="12" xfId="26" applyNumberFormat="1" applyFont="1" applyFill="1" applyBorder="1" applyAlignment="1" applyProtection="1">
      <alignment horizontal="right" vertical="center"/>
      <protection locked="0"/>
    </xf>
    <xf numFmtId="164" fontId="26" fillId="0" borderId="13" xfId="26" applyNumberFormat="1" applyFont="1" applyBorder="1" applyAlignment="1" applyProtection="1">
      <alignment horizontal="right" vertical="center"/>
      <protection locked="0"/>
    </xf>
    <xf numFmtId="164" fontId="23" fillId="6" borderId="9" xfId="26" applyNumberFormat="1" applyFont="1" applyFill="1" applyBorder="1" applyAlignment="1" applyProtection="1">
      <alignment horizontal="right" vertical="center" wrapText="1"/>
      <protection locked="0"/>
    </xf>
    <xf numFmtId="164" fontId="25" fillId="6" borderId="0" xfId="26" applyNumberFormat="1" applyFont="1" applyFill="1" applyAlignment="1" applyProtection="1">
      <alignment horizontal="right" vertical="center" wrapText="1"/>
      <protection locked="0"/>
    </xf>
    <xf numFmtId="164" fontId="25" fillId="0" borderId="0" xfId="26" applyNumberFormat="1" applyFont="1" applyAlignment="1" applyProtection="1">
      <alignment horizontal="right" vertical="center" wrapText="1"/>
      <protection locked="0"/>
    </xf>
    <xf numFmtId="164" fontId="25" fillId="6" borderId="12" xfId="26" applyNumberFormat="1" applyFont="1" applyFill="1" applyBorder="1" applyAlignment="1" applyProtection="1">
      <alignment horizontal="right" vertical="center" wrapText="1"/>
      <protection locked="0"/>
    </xf>
    <xf numFmtId="164" fontId="25" fillId="0" borderId="12" xfId="26" applyNumberFormat="1" applyFont="1" applyBorder="1" applyAlignment="1" applyProtection="1">
      <alignment horizontal="right" vertical="center" wrapText="1"/>
      <protection locked="0"/>
    </xf>
    <xf numFmtId="0" fontId="20" fillId="4" borderId="3" xfId="5" applyFont="1" applyFill="1" applyBorder="1" applyAlignment="1">
      <alignment vertical="center"/>
    </xf>
    <xf numFmtId="0" fontId="21" fillId="4" borderId="3" xfId="5" applyFont="1" applyFill="1" applyBorder="1" applyAlignment="1">
      <alignment vertical="center"/>
    </xf>
    <xf numFmtId="0" fontId="22" fillId="19" borderId="4" xfId="5" applyFont="1" applyFill="1" applyBorder="1"/>
    <xf numFmtId="164" fontId="23" fillId="9" borderId="5" xfId="5" applyNumberFormat="1" applyFont="1" applyFill="1" applyBorder="1" applyAlignment="1">
      <alignment horizontal="right" vertical="center" wrapText="1"/>
    </xf>
    <xf numFmtId="0" fontId="22" fillId="0" borderId="4" xfId="5" applyFont="1" applyBorder="1"/>
    <xf numFmtId="0" fontId="22" fillId="18" borderId="7" xfId="5" applyFont="1" applyFill="1" applyBorder="1" applyAlignment="1">
      <alignment wrapText="1"/>
    </xf>
    <xf numFmtId="0" fontId="22" fillId="0" borderId="7" xfId="5" applyFont="1" applyBorder="1" applyAlignment="1">
      <alignment wrapText="1"/>
    </xf>
    <xf numFmtId="164" fontId="23" fillId="9" borderId="8" xfId="5" applyNumberFormat="1" applyFont="1" applyFill="1" applyBorder="1" applyAlignment="1">
      <alignment horizontal="right" vertical="center" wrapText="1"/>
    </xf>
    <xf numFmtId="0" fontId="24" fillId="0" borderId="4" xfId="5" applyFont="1" applyBorder="1"/>
    <xf numFmtId="164" fontId="25" fillId="9" borderId="9" xfId="5" applyNumberFormat="1" applyFont="1" applyFill="1" applyBorder="1" applyAlignment="1">
      <alignment horizontal="right" vertical="center" wrapText="1"/>
    </xf>
    <xf numFmtId="164" fontId="23" fillId="9" borderId="0" xfId="5" applyNumberFormat="1" applyFont="1" applyFill="1" applyAlignment="1">
      <alignment horizontal="right" vertical="center" wrapText="1"/>
    </xf>
    <xf numFmtId="164" fontId="25" fillId="9" borderId="10" xfId="5" applyNumberFormat="1" applyFont="1" applyFill="1" applyBorder="1" applyAlignment="1">
      <alignment horizontal="right" vertical="center" wrapText="1"/>
    </xf>
    <xf numFmtId="0" fontId="20" fillId="0" borderId="11" xfId="5" applyFont="1" applyBorder="1" applyAlignment="1">
      <alignment vertical="center"/>
    </xf>
    <xf numFmtId="164" fontId="26" fillId="9" borderId="12" xfId="5" applyNumberFormat="1" applyFont="1" applyFill="1" applyBorder="1" applyAlignment="1">
      <alignment horizontal="right" vertical="center"/>
    </xf>
    <xf numFmtId="0" fontId="22" fillId="0" borderId="0" xfId="5" applyFont="1"/>
    <xf numFmtId="0" fontId="27" fillId="0" borderId="4" xfId="5" applyFont="1" applyBorder="1"/>
    <xf numFmtId="164" fontId="26" fillId="9" borderId="13" xfId="5" applyNumberFormat="1" applyFont="1" applyFill="1" applyBorder="1" applyAlignment="1">
      <alignment horizontal="right" vertical="center"/>
    </xf>
    <xf numFmtId="164" fontId="23" fillId="0" borderId="0" xfId="5" applyNumberFormat="1" applyFont="1" applyAlignment="1">
      <alignment horizontal="right" vertical="center" wrapText="1"/>
    </xf>
    <xf numFmtId="0" fontId="20" fillId="0" borderId="3" xfId="5" applyFont="1" applyBorder="1" applyAlignment="1">
      <alignment vertical="center"/>
    </xf>
    <xf numFmtId="0" fontId="22" fillId="17" borderId="4" xfId="5" applyFont="1" applyFill="1" applyBorder="1"/>
    <xf numFmtId="0" fontId="24" fillId="0" borderId="0" xfId="5" applyFont="1"/>
    <xf numFmtId="164" fontId="25" fillId="9" borderId="0" xfId="5" applyNumberFormat="1" applyFont="1" applyFill="1" applyAlignment="1">
      <alignment horizontal="right" vertical="center" wrapText="1"/>
    </xf>
    <xf numFmtId="164" fontId="25" fillId="9" borderId="12" xfId="5" applyNumberFormat="1" applyFont="1" applyFill="1" applyBorder="1" applyAlignment="1">
      <alignment horizontal="right" vertical="center" wrapText="1"/>
    </xf>
    <xf numFmtId="0" fontId="50" fillId="14" borderId="0" xfId="19" applyFont="1" applyFill="1" applyAlignment="1">
      <alignment horizontal="left" vertical="center" wrapText="1"/>
    </xf>
    <xf numFmtId="0" fontId="52" fillId="14" borderId="0" xfId="19" applyFont="1" applyFill="1" applyAlignment="1">
      <alignment horizontal="left" vertical="center" wrapText="1"/>
    </xf>
    <xf numFmtId="0" fontId="51" fillId="0" borderId="16" xfId="0" applyFont="1" applyBorder="1" applyAlignment="1">
      <alignment horizontal="center" vertical="center"/>
    </xf>
    <xf numFmtId="0" fontId="51" fillId="0" borderId="0" xfId="0" applyFont="1" applyAlignment="1">
      <alignment horizontal="center" vertical="center"/>
    </xf>
    <xf numFmtId="0" fontId="51" fillId="0" borderId="17" xfId="0" applyFont="1" applyBorder="1" applyAlignment="1">
      <alignment horizontal="center" vertical="center"/>
    </xf>
    <xf numFmtId="0" fontId="34" fillId="16" borderId="0" xfId="5" applyFont="1" applyFill="1" applyAlignment="1">
      <alignment horizontal="center" vertical="center" wrapText="1"/>
    </xf>
    <xf numFmtId="164" fontId="23" fillId="6" borderId="6" xfId="26" applyNumberFormat="1" applyFont="1" applyFill="1" applyBorder="1" applyAlignment="1" applyProtection="1">
      <alignment horizontal="center" vertical="center" wrapText="1"/>
      <protection locked="0"/>
    </xf>
    <xf numFmtId="164" fontId="23" fillId="6" borderId="3" xfId="26" applyNumberFormat="1" applyFont="1" applyFill="1" applyBorder="1" applyAlignment="1" applyProtection="1">
      <alignment horizontal="center" vertical="center" wrapText="1"/>
      <protection locked="0"/>
    </xf>
    <xf numFmtId="164" fontId="23" fillId="6" borderId="12" xfId="26" applyNumberFormat="1" applyFont="1" applyFill="1" applyBorder="1" applyAlignment="1" applyProtection="1">
      <alignment horizontal="center" vertical="center" wrapText="1"/>
      <protection locked="0"/>
    </xf>
    <xf numFmtId="164" fontId="23" fillId="6" borderId="0" xfId="26" applyNumberFormat="1" applyFont="1" applyFill="1" applyAlignment="1" applyProtection="1">
      <alignment horizontal="center" vertical="center" wrapText="1"/>
      <protection locked="0"/>
    </xf>
    <xf numFmtId="164" fontId="23" fillId="6" borderId="9" xfId="26" applyNumberFormat="1" applyFont="1" applyFill="1" applyBorder="1" applyAlignment="1" applyProtection="1">
      <alignment horizontal="center" vertical="center" wrapText="1"/>
      <protection locked="0"/>
    </xf>
    <xf numFmtId="0" fontId="48" fillId="15" borderId="0" xfId="22" applyNumberFormat="1" applyFont="1" applyAlignment="1">
      <alignment horizontal="center" vertical="center"/>
    </xf>
    <xf numFmtId="0" fontId="34" fillId="16" borderId="0" xfId="5" applyFont="1" applyFill="1" applyAlignment="1">
      <alignment horizontal="center" wrapText="1"/>
    </xf>
    <xf numFmtId="17" fontId="37" fillId="16" borderId="0" xfId="5" applyNumberFormat="1" applyFont="1" applyFill="1" applyAlignment="1">
      <alignment horizontal="center" vertical="center"/>
    </xf>
    <xf numFmtId="0" fontId="19" fillId="15" borderId="0" xfId="22" applyNumberFormat="1" applyAlignment="1">
      <alignment horizontal="center"/>
    </xf>
    <xf numFmtId="0" fontId="33" fillId="16" borderId="0" xfId="5" applyFont="1" applyFill="1" applyAlignment="1">
      <alignment horizontal="center" vertical="center"/>
    </xf>
    <xf numFmtId="164" fontId="26" fillId="6" borderId="12" xfId="26" applyNumberFormat="1" applyFont="1" applyFill="1" applyBorder="1" applyAlignment="1" applyProtection="1">
      <alignment horizontal="center" vertical="center"/>
      <protection locked="0"/>
    </xf>
    <xf numFmtId="164" fontId="23" fillId="6" borderId="13" xfId="26" applyNumberFormat="1" applyFont="1" applyFill="1" applyBorder="1" applyAlignment="1" applyProtection="1">
      <alignment horizontal="center" vertical="center" wrapText="1"/>
      <protection locked="0"/>
    </xf>
    <xf numFmtId="164" fontId="26" fillId="6" borderId="13" xfId="26" applyNumberFormat="1" applyFont="1" applyFill="1" applyBorder="1" applyAlignment="1" applyProtection="1">
      <alignment horizontal="center" vertical="center"/>
      <protection locked="0"/>
    </xf>
    <xf numFmtId="0" fontId="37" fillId="10" borderId="54" xfId="0" applyFont="1" applyFill="1" applyBorder="1" applyAlignment="1">
      <alignment horizontal="left" indent="1"/>
    </xf>
    <xf numFmtId="0" fontId="37" fillId="10" borderId="21" xfId="0" applyFont="1" applyFill="1" applyBorder="1" applyAlignment="1">
      <alignment horizontal="left" indent="1"/>
    </xf>
    <xf numFmtId="0" fontId="37" fillId="10" borderId="55" xfId="0" applyFont="1" applyFill="1" applyBorder="1" applyAlignment="1">
      <alignment horizontal="left" indent="1"/>
    </xf>
    <xf numFmtId="0" fontId="34" fillId="10" borderId="63" xfId="0" applyFont="1" applyFill="1" applyBorder="1" applyAlignment="1">
      <alignment horizontal="left" vertical="center" wrapText="1" indent="2"/>
    </xf>
    <xf numFmtId="0" fontId="34" fillId="10" borderId="60" xfId="0" applyFont="1" applyFill="1" applyBorder="1" applyAlignment="1">
      <alignment horizontal="left" vertical="center" wrapText="1" indent="2"/>
    </xf>
    <xf numFmtId="0" fontId="34" fillId="10" borderId="56" xfId="0" applyFont="1" applyFill="1" applyBorder="1" applyAlignment="1">
      <alignment horizontal="left" vertical="center"/>
    </xf>
    <xf numFmtId="0" fontId="34" fillId="10" borderId="0" xfId="0" applyFont="1" applyFill="1" applyAlignment="1">
      <alignment horizontal="left" vertical="center"/>
    </xf>
    <xf numFmtId="166" fontId="32" fillId="10" borderId="20" xfId="0" applyNumberFormat="1" applyFont="1" applyFill="1" applyBorder="1" applyAlignment="1">
      <alignment horizontal="right" vertical="center" wrapText="1"/>
    </xf>
    <xf numFmtId="166" fontId="32" fillId="10" borderId="62" xfId="0" applyNumberFormat="1" applyFont="1" applyFill="1" applyBorder="1" applyAlignment="1">
      <alignment horizontal="right" vertical="center" wrapText="1"/>
    </xf>
    <xf numFmtId="166" fontId="32" fillId="10" borderId="60" xfId="0" applyNumberFormat="1" applyFont="1" applyFill="1" applyBorder="1" applyAlignment="1">
      <alignment horizontal="right" vertical="center"/>
    </xf>
    <xf numFmtId="166" fontId="32" fillId="10" borderId="64" xfId="0" applyNumberFormat="1" applyFont="1" applyFill="1" applyBorder="1" applyAlignment="1">
      <alignment horizontal="right" vertical="center"/>
    </xf>
    <xf numFmtId="166" fontId="32" fillId="10" borderId="0" xfId="0" applyNumberFormat="1" applyFont="1" applyFill="1" applyAlignment="1">
      <alignment horizontal="right" vertical="center"/>
    </xf>
    <xf numFmtId="166" fontId="32" fillId="10" borderId="57" xfId="0" applyNumberFormat="1" applyFont="1" applyFill="1" applyBorder="1" applyAlignment="1">
      <alignment horizontal="right" vertical="center"/>
    </xf>
    <xf numFmtId="166" fontId="32" fillId="10" borderId="20" xfId="0" applyNumberFormat="1" applyFont="1" applyFill="1" applyBorder="1" applyAlignment="1">
      <alignment horizontal="right" vertical="center"/>
    </xf>
    <xf numFmtId="166" fontId="32" fillId="10" borderId="62" xfId="0" applyNumberFormat="1" applyFont="1" applyFill="1" applyBorder="1" applyAlignment="1">
      <alignment horizontal="right" vertical="center"/>
    </xf>
    <xf numFmtId="0" fontId="34" fillId="10" borderId="61" xfId="0" applyFont="1" applyFill="1" applyBorder="1" applyAlignment="1">
      <alignment horizontal="left" vertical="center" indent="2"/>
    </xf>
    <xf numFmtId="0" fontId="34" fillId="10" borderId="20" xfId="0" applyFont="1" applyFill="1" applyBorder="1" applyAlignment="1">
      <alignment horizontal="left" vertical="center" indent="2"/>
    </xf>
    <xf numFmtId="0" fontId="34" fillId="10" borderId="56" xfId="0" applyFont="1" applyFill="1" applyBorder="1" applyAlignment="1">
      <alignment horizontal="left" vertical="center" wrapText="1"/>
    </xf>
    <xf numFmtId="0" fontId="34" fillId="10" borderId="0" xfId="0" applyFont="1" applyFill="1" applyAlignment="1">
      <alignment horizontal="left" vertical="center" wrapText="1"/>
    </xf>
    <xf numFmtId="0" fontId="34" fillId="10" borderId="57" xfId="0" applyFont="1" applyFill="1" applyBorder="1" applyAlignment="1">
      <alignment horizontal="left" vertical="center" wrapText="1"/>
    </xf>
    <xf numFmtId="0" fontId="34" fillId="10" borderId="63" xfId="0" applyFont="1" applyFill="1" applyBorder="1" applyAlignment="1">
      <alignment horizontal="left" vertical="center" wrapText="1"/>
    </xf>
    <xf numFmtId="0" fontId="34" fillId="10" borderId="60" xfId="0" applyFont="1" applyFill="1" applyBorder="1" applyAlignment="1">
      <alignment horizontal="left" vertical="center" wrapText="1"/>
    </xf>
    <xf numFmtId="0" fontId="34" fillId="10" borderId="64" xfId="0" applyFont="1" applyFill="1" applyBorder="1" applyAlignment="1">
      <alignment horizontal="left" vertical="center" wrapText="1"/>
    </xf>
    <xf numFmtId="0" fontId="34" fillId="10" borderId="61" xfId="0" applyFont="1" applyFill="1" applyBorder="1" applyAlignment="1">
      <alignment horizontal="left" vertical="center" wrapText="1" indent="2"/>
    </xf>
    <xf numFmtId="0" fontId="34" fillId="10" borderId="20" xfId="0" applyFont="1" applyFill="1" applyBorder="1" applyAlignment="1">
      <alignment horizontal="left" vertical="center" wrapText="1" indent="2"/>
    </xf>
    <xf numFmtId="0" fontId="36" fillId="10" borderId="54" xfId="0" applyFont="1" applyFill="1" applyBorder="1" applyAlignment="1">
      <alignment horizontal="left"/>
    </xf>
    <xf numFmtId="0" fontId="36" fillId="10" borderId="21" xfId="0" applyFont="1" applyFill="1" applyBorder="1" applyAlignment="1">
      <alignment horizontal="left"/>
    </xf>
    <xf numFmtId="0" fontId="36" fillId="10" borderId="55" xfId="0" applyFont="1" applyFill="1" applyBorder="1" applyAlignment="1">
      <alignment horizontal="left"/>
    </xf>
    <xf numFmtId="0" fontId="0" fillId="12" borderId="58" xfId="0" applyFill="1" applyBorder="1" applyAlignment="1">
      <alignment horizontal="center"/>
    </xf>
    <xf numFmtId="0" fontId="0" fillId="12" borderId="9" xfId="0" applyFill="1" applyBorder="1" applyAlignment="1">
      <alignment horizontal="center"/>
    </xf>
    <xf numFmtId="0" fontId="0" fillId="12" borderId="59" xfId="0" applyFill="1" applyBorder="1" applyAlignment="1">
      <alignment horizontal="center"/>
    </xf>
    <xf numFmtId="0" fontId="34" fillId="10" borderId="61" xfId="0" applyFont="1" applyFill="1" applyBorder="1" applyAlignment="1">
      <alignment horizontal="left" vertical="center" wrapText="1"/>
    </xf>
    <xf numFmtId="0" fontId="34" fillId="10" borderId="20" xfId="0" applyFont="1" applyFill="1" applyBorder="1" applyAlignment="1">
      <alignment horizontal="left" vertical="center" wrapText="1"/>
    </xf>
    <xf numFmtId="0" fontId="34" fillId="10" borderId="56" xfId="0" applyFont="1" applyFill="1" applyBorder="1" applyAlignment="1">
      <alignment horizontal="left" vertical="center" indent="2"/>
    </xf>
    <xf numFmtId="0" fontId="34" fillId="10" borderId="0" xfId="0" applyFont="1" applyFill="1" applyAlignment="1">
      <alignment horizontal="left" vertical="center" indent="2"/>
    </xf>
    <xf numFmtId="0" fontId="34" fillId="10" borderId="63" xfId="0" applyFont="1" applyFill="1" applyBorder="1" applyAlignment="1">
      <alignment horizontal="left" vertical="center" indent="2"/>
    </xf>
    <xf numFmtId="0" fontId="34" fillId="10" borderId="60" xfId="0" applyFont="1" applyFill="1" applyBorder="1" applyAlignment="1">
      <alignment horizontal="left" vertical="center" indent="2"/>
    </xf>
    <xf numFmtId="166" fontId="32" fillId="10" borderId="56" xfId="0" applyNumberFormat="1" applyFont="1" applyFill="1" applyBorder="1" applyAlignment="1">
      <alignment horizontal="center" vertical="center" wrapText="1"/>
    </xf>
    <xf numFmtId="166" fontId="32" fillId="10" borderId="0" xfId="0" applyNumberFormat="1" applyFont="1" applyFill="1" applyAlignment="1">
      <alignment horizontal="center" vertical="center" wrapText="1"/>
    </xf>
    <xf numFmtId="0" fontId="36" fillId="10" borderId="56" xfId="0" applyFont="1" applyFill="1" applyBorder="1" applyAlignment="1">
      <alignment horizontal="center" vertical="center"/>
    </xf>
    <xf numFmtId="0" fontId="36" fillId="10" borderId="0" xfId="0" applyFont="1" applyFill="1" applyAlignment="1">
      <alignment horizontal="center" vertical="center"/>
    </xf>
    <xf numFmtId="9" fontId="32" fillId="10" borderId="0" xfId="0" applyNumberFormat="1" applyFont="1" applyFill="1" applyAlignment="1">
      <alignment horizontal="right" vertical="center"/>
    </xf>
    <xf numFmtId="0" fontId="36" fillId="10" borderId="57" xfId="0" applyFont="1" applyFill="1" applyBorder="1" applyAlignment="1">
      <alignment horizontal="center" vertical="center"/>
    </xf>
    <xf numFmtId="0" fontId="34" fillId="10" borderId="58" xfId="0" applyFont="1" applyFill="1" applyBorder="1" applyAlignment="1">
      <alignment horizontal="left" vertical="center" wrapText="1"/>
    </xf>
    <xf numFmtId="0" fontId="34" fillId="10" borderId="9" xfId="0" applyFont="1" applyFill="1" applyBorder="1" applyAlignment="1">
      <alignment horizontal="left" vertical="center" wrapText="1"/>
    </xf>
    <xf numFmtId="0" fontId="34" fillId="10" borderId="59" xfId="0" applyFont="1" applyFill="1" applyBorder="1" applyAlignment="1">
      <alignment horizontal="left" vertical="center" wrapText="1"/>
    </xf>
    <xf numFmtId="166" fontId="32" fillId="10" borderId="0" xfId="0" applyNumberFormat="1" applyFont="1" applyFill="1" applyAlignment="1">
      <alignment horizontal="center" vertical="center"/>
    </xf>
    <xf numFmtId="166" fontId="32" fillId="10" borderId="57" xfId="0" applyNumberFormat="1" applyFont="1" applyFill="1" applyBorder="1" applyAlignment="1">
      <alignment horizontal="center" vertical="center"/>
    </xf>
    <xf numFmtId="0" fontId="41" fillId="14" borderId="0" xfId="0" applyFont="1" applyFill="1" applyAlignment="1">
      <alignment horizontal="left" vertical="center" wrapText="1"/>
    </xf>
    <xf numFmtId="0" fontId="34" fillId="10" borderId="56" xfId="0" applyFont="1" applyFill="1" applyBorder="1" applyAlignment="1">
      <alignment horizontal="left" vertical="center" indent="1"/>
    </xf>
    <xf numFmtId="0" fontId="34" fillId="10" borderId="0" xfId="0" applyFont="1" applyFill="1" applyAlignment="1">
      <alignment horizontal="left" vertical="center" indent="1"/>
    </xf>
    <xf numFmtId="0" fontId="34" fillId="10" borderId="57" xfId="0" applyFont="1" applyFill="1" applyBorder="1" applyAlignment="1">
      <alignment horizontal="left" vertical="center" indent="1"/>
    </xf>
    <xf numFmtId="0" fontId="34" fillId="10" borderId="58" xfId="0" applyFont="1" applyFill="1" applyBorder="1" applyAlignment="1">
      <alignment horizontal="left" vertical="center" indent="1"/>
    </xf>
    <xf numFmtId="0" fontId="34" fillId="10" borderId="9" xfId="0" applyFont="1" applyFill="1" applyBorder="1" applyAlignment="1">
      <alignment horizontal="left" vertical="center" indent="1"/>
    </xf>
    <xf numFmtId="0" fontId="34" fillId="10" borderId="59" xfId="0" applyFont="1" applyFill="1" applyBorder="1" applyAlignment="1">
      <alignment horizontal="left" vertical="center" indent="1"/>
    </xf>
    <xf numFmtId="0" fontId="37" fillId="13" borderId="0" xfId="0" applyFont="1" applyFill="1" applyAlignment="1">
      <alignment horizontal="left"/>
    </xf>
    <xf numFmtId="0" fontId="34" fillId="13" borderId="65" xfId="0" applyFont="1" applyFill="1" applyBorder="1" applyAlignment="1">
      <alignment vertical="center" wrapText="1"/>
    </xf>
    <xf numFmtId="0" fontId="34" fillId="13" borderId="66" xfId="0" applyFont="1" applyFill="1" applyBorder="1" applyAlignment="1">
      <alignment vertical="center" wrapText="1"/>
    </xf>
    <xf numFmtId="0" fontId="34" fillId="13" borderId="53" xfId="0" applyFont="1" applyFill="1" applyBorder="1" applyAlignment="1">
      <alignment vertical="center" wrapText="1"/>
    </xf>
    <xf numFmtId="0" fontId="34" fillId="13" borderId="0" xfId="0" applyFont="1" applyFill="1" applyAlignment="1">
      <alignment vertical="center" wrapText="1"/>
    </xf>
    <xf numFmtId="0" fontId="34" fillId="13" borderId="69" xfId="0" applyFont="1" applyFill="1" applyBorder="1" applyAlignment="1">
      <alignment vertical="center" wrapText="1"/>
    </xf>
    <xf numFmtId="0" fontId="34" fillId="13" borderId="70" xfId="0" applyFont="1" applyFill="1" applyBorder="1" applyAlignment="1">
      <alignment vertical="center" wrapText="1"/>
    </xf>
    <xf numFmtId="166" fontId="37" fillId="13" borderId="66" xfId="0" applyNumberFormat="1" applyFont="1" applyFill="1" applyBorder="1" applyAlignment="1">
      <alignment horizontal="center" vertical="center" wrapText="1"/>
    </xf>
    <xf numFmtId="166" fontId="37" fillId="13" borderId="67" xfId="0" applyNumberFormat="1" applyFont="1" applyFill="1" applyBorder="1" applyAlignment="1">
      <alignment horizontal="center" vertical="center" wrapText="1"/>
    </xf>
    <xf numFmtId="166" fontId="37" fillId="13" borderId="0" xfId="0" applyNumberFormat="1" applyFont="1" applyFill="1" applyAlignment="1">
      <alignment horizontal="center" vertical="center" wrapText="1"/>
    </xf>
    <xf numFmtId="166" fontId="37" fillId="13" borderId="68" xfId="0" applyNumberFormat="1" applyFont="1" applyFill="1" applyBorder="1" applyAlignment="1">
      <alignment horizontal="center" vertical="center" wrapText="1"/>
    </xf>
    <xf numFmtId="166" fontId="37" fillId="13" borderId="70" xfId="0" applyNumberFormat="1" applyFont="1" applyFill="1" applyBorder="1" applyAlignment="1">
      <alignment horizontal="center" vertical="center" wrapText="1"/>
    </xf>
    <xf numFmtId="166" fontId="37" fillId="13" borderId="71" xfId="0" applyNumberFormat="1" applyFont="1" applyFill="1" applyBorder="1" applyAlignment="1">
      <alignment horizontal="center" vertical="center" wrapText="1"/>
    </xf>
    <xf numFmtId="0" fontId="34" fillId="13" borderId="65" xfId="0" applyFont="1" applyFill="1" applyBorder="1" applyAlignment="1">
      <alignment horizontal="left" vertical="center" wrapText="1"/>
    </xf>
    <xf numFmtId="0" fontId="34" fillId="13" borderId="66" xfId="0" applyFont="1" applyFill="1" applyBorder="1" applyAlignment="1">
      <alignment horizontal="left" vertical="center" wrapText="1"/>
    </xf>
    <xf numFmtId="0" fontId="34" fillId="13" borderId="53" xfId="0" applyFont="1" applyFill="1" applyBorder="1" applyAlignment="1">
      <alignment horizontal="left" vertical="center" wrapText="1"/>
    </xf>
    <xf numFmtId="0" fontId="34" fillId="13" borderId="0" xfId="0" applyFont="1" applyFill="1" applyAlignment="1">
      <alignment horizontal="left" vertical="center" wrapText="1"/>
    </xf>
    <xf numFmtId="0" fontId="34" fillId="13" borderId="69" xfId="0" applyFont="1" applyFill="1" applyBorder="1" applyAlignment="1">
      <alignment horizontal="left" vertical="center" wrapText="1"/>
    </xf>
    <xf numFmtId="0" fontId="34" fillId="13" borderId="70" xfId="0" applyFont="1" applyFill="1" applyBorder="1" applyAlignment="1">
      <alignment horizontal="left" vertical="center" wrapText="1"/>
    </xf>
    <xf numFmtId="0" fontId="44" fillId="8" borderId="58" xfId="0" applyFont="1" applyFill="1" applyBorder="1" applyAlignment="1">
      <alignment horizontal="center"/>
    </xf>
    <xf numFmtId="0" fontId="44" fillId="8" borderId="9" xfId="0" applyFont="1" applyFill="1" applyBorder="1" applyAlignment="1">
      <alignment horizontal="center"/>
    </xf>
    <xf numFmtId="0" fontId="44" fillId="8" borderId="59" xfId="0" applyFont="1" applyFill="1" applyBorder="1" applyAlignment="1">
      <alignment horizontal="center"/>
    </xf>
    <xf numFmtId="0" fontId="37" fillId="8" borderId="54" xfId="0" applyFont="1" applyFill="1" applyBorder="1" applyAlignment="1">
      <alignment horizontal="left" indent="1"/>
    </xf>
    <xf numFmtId="0" fontId="37" fillId="8" borderId="21" xfId="0" applyFont="1" applyFill="1" applyBorder="1" applyAlignment="1">
      <alignment horizontal="left" indent="1"/>
    </xf>
    <xf numFmtId="0" fontId="37" fillId="8" borderId="55" xfId="0" applyFont="1" applyFill="1" applyBorder="1" applyAlignment="1">
      <alignment horizontal="left" indent="1"/>
    </xf>
    <xf numFmtId="0" fontId="34" fillId="8" borderId="56" xfId="0" applyFont="1" applyFill="1" applyBorder="1" applyAlignment="1">
      <alignment horizontal="center" vertical="center" wrapText="1"/>
    </xf>
    <xf numFmtId="0" fontId="34" fillId="8" borderId="0" xfId="0" applyFont="1" applyFill="1" applyAlignment="1">
      <alignment horizontal="center" vertical="center" wrapText="1"/>
    </xf>
    <xf numFmtId="0" fontId="34" fillId="8" borderId="57" xfId="0" applyFont="1" applyFill="1" applyBorder="1" applyAlignment="1">
      <alignment horizontal="center" vertical="center" wrapText="1"/>
    </xf>
    <xf numFmtId="0" fontId="43" fillId="8" borderId="54" xfId="0" applyFont="1" applyFill="1" applyBorder="1" applyAlignment="1">
      <alignment horizontal="left" indent="4"/>
    </xf>
    <xf numFmtId="0" fontId="43" fillId="8" borderId="21" xfId="0" applyFont="1" applyFill="1" applyBorder="1" applyAlignment="1">
      <alignment horizontal="left" indent="4"/>
    </xf>
    <xf numFmtId="0" fontId="43" fillId="8" borderId="55" xfId="0" applyFont="1" applyFill="1" applyBorder="1" applyAlignment="1">
      <alignment horizontal="left" indent="4"/>
    </xf>
    <xf numFmtId="0" fontId="34" fillId="8" borderId="58" xfId="0" applyFont="1" applyFill="1" applyBorder="1" applyAlignment="1">
      <alignment horizontal="center"/>
    </xf>
    <xf numFmtId="0" fontId="34" fillId="8" borderId="9" xfId="0" applyFont="1" applyFill="1" applyBorder="1" applyAlignment="1">
      <alignment horizontal="center"/>
    </xf>
    <xf numFmtId="0" fontId="34" fillId="8" borderId="59" xfId="0" applyFont="1" applyFill="1" applyBorder="1" applyAlignment="1">
      <alignment horizontal="center"/>
    </xf>
    <xf numFmtId="166" fontId="38" fillId="10" borderId="54" xfId="0" applyNumberFormat="1" applyFont="1" applyFill="1" applyBorder="1" applyAlignment="1">
      <alignment horizontal="right" vertical="center"/>
    </xf>
    <xf numFmtId="166" fontId="38" fillId="10" borderId="21" xfId="0" applyNumberFormat="1" applyFont="1" applyFill="1" applyBorder="1" applyAlignment="1">
      <alignment horizontal="right" vertical="center"/>
    </xf>
    <xf numFmtId="166" fontId="38" fillId="10" borderId="55" xfId="0" applyNumberFormat="1" applyFont="1" applyFill="1" applyBorder="1" applyAlignment="1">
      <alignment horizontal="right" vertical="center"/>
    </xf>
    <xf numFmtId="166" fontId="38" fillId="10" borderId="56" xfId="0" applyNumberFormat="1" applyFont="1" applyFill="1" applyBorder="1" applyAlignment="1">
      <alignment horizontal="right" vertical="center"/>
    </xf>
    <xf numFmtId="166" fontId="38" fillId="10" borderId="0" xfId="0" applyNumberFormat="1" applyFont="1" applyFill="1" applyAlignment="1">
      <alignment horizontal="right" vertical="center"/>
    </xf>
    <xf numFmtId="166" fontId="38" fillId="10" borderId="57" xfId="0" applyNumberFormat="1" applyFont="1" applyFill="1" applyBorder="1" applyAlignment="1">
      <alignment horizontal="right" vertical="center"/>
    </xf>
    <xf numFmtId="166" fontId="38" fillId="10" borderId="58" xfId="0" applyNumberFormat="1" applyFont="1" applyFill="1" applyBorder="1" applyAlignment="1">
      <alignment horizontal="right" vertical="center"/>
    </xf>
    <xf numFmtId="166" fontId="38" fillId="10" borderId="9" xfId="0" applyNumberFormat="1" applyFont="1" applyFill="1" applyBorder="1" applyAlignment="1">
      <alignment horizontal="right" vertical="center"/>
    </xf>
    <xf numFmtId="166" fontId="38" fillId="10" borderId="59" xfId="0" applyNumberFormat="1" applyFont="1" applyFill="1" applyBorder="1" applyAlignment="1">
      <alignment horizontal="right" vertical="center"/>
    </xf>
    <xf numFmtId="0" fontId="39" fillId="12" borderId="0" xfId="0" applyFont="1" applyFill="1" applyAlignment="1">
      <alignment horizontal="center" vertical="center" wrapText="1"/>
    </xf>
    <xf numFmtId="0" fontId="34" fillId="8" borderId="24" xfId="19" applyFont="1" applyFill="1" applyBorder="1" applyAlignment="1">
      <alignment horizontal="center" vertical="center" wrapText="1"/>
    </xf>
    <xf numFmtId="0" fontId="34" fillId="8" borderId="25" xfId="19" applyFont="1" applyFill="1" applyBorder="1" applyAlignment="1">
      <alignment horizontal="center" vertical="center" wrapText="1"/>
    </xf>
    <xf numFmtId="0" fontId="34" fillId="8" borderId="26" xfId="19" applyFont="1" applyFill="1" applyBorder="1" applyAlignment="1">
      <alignment horizontal="center" vertical="center" wrapText="1"/>
    </xf>
    <xf numFmtId="166" fontId="45" fillId="10" borderId="54" xfId="0" applyNumberFormat="1" applyFont="1" applyFill="1" applyBorder="1" applyAlignment="1">
      <alignment horizontal="right" vertical="center"/>
    </xf>
    <xf numFmtId="166" fontId="45" fillId="10" borderId="21" xfId="0" applyNumberFormat="1" applyFont="1" applyFill="1" applyBorder="1" applyAlignment="1">
      <alignment horizontal="right" vertical="center"/>
    </xf>
    <xf numFmtId="166" fontId="45" fillId="10" borderId="55" xfId="0" applyNumberFormat="1" applyFont="1" applyFill="1" applyBorder="1" applyAlignment="1">
      <alignment horizontal="right" vertical="center"/>
    </xf>
    <xf numFmtId="166" fontId="45" fillId="10" borderId="56" xfId="0" applyNumberFormat="1" applyFont="1" applyFill="1" applyBorder="1" applyAlignment="1">
      <alignment horizontal="right" vertical="center"/>
    </xf>
    <xf numFmtId="166" fontId="45" fillId="10" borderId="0" xfId="0" applyNumberFormat="1" applyFont="1" applyFill="1" applyAlignment="1">
      <alignment horizontal="right" vertical="center"/>
    </xf>
    <xf numFmtId="166" fontId="45" fillId="10" borderId="57" xfId="0" applyNumberFormat="1" applyFont="1" applyFill="1" applyBorder="1" applyAlignment="1">
      <alignment horizontal="right" vertical="center"/>
    </xf>
    <xf numFmtId="166" fontId="45" fillId="10" borderId="58" xfId="0" applyNumberFormat="1" applyFont="1" applyFill="1" applyBorder="1" applyAlignment="1">
      <alignment horizontal="right" vertical="center"/>
    </xf>
    <xf numFmtId="166" fontId="45" fillId="10" borderId="9" xfId="0" applyNumberFormat="1" applyFont="1" applyFill="1" applyBorder="1" applyAlignment="1">
      <alignment horizontal="right" vertical="center"/>
    </xf>
    <xf numFmtId="166" fontId="45" fillId="10" borderId="59" xfId="0" applyNumberFormat="1" applyFont="1" applyFill="1" applyBorder="1" applyAlignment="1">
      <alignment horizontal="right" vertical="center"/>
    </xf>
    <xf numFmtId="0" fontId="44" fillId="8" borderId="56" xfId="0" applyFont="1" applyFill="1" applyBorder="1" applyAlignment="1">
      <alignment horizontal="center"/>
    </xf>
    <xf numFmtId="0" fontId="44" fillId="8" borderId="0" xfId="0" applyFont="1" applyFill="1" applyAlignment="1">
      <alignment horizontal="center"/>
    </xf>
    <xf numFmtId="0" fontId="44" fillId="8" borderId="57" xfId="0" applyFont="1" applyFill="1" applyBorder="1" applyAlignment="1">
      <alignment horizontal="center"/>
    </xf>
    <xf numFmtId="0" fontId="0" fillId="0" borderId="0" xfId="0"/>
    <xf numFmtId="0" fontId="39" fillId="12" borderId="0" xfId="0" applyFont="1" applyFill="1" applyAlignment="1">
      <alignment horizontal="left" wrapText="1" indent="2"/>
    </xf>
    <xf numFmtId="0" fontId="41" fillId="12" borderId="0" xfId="0" applyFont="1" applyFill="1" applyAlignment="1">
      <alignment horizontal="left" vertical="center" wrapText="1" indent="2"/>
    </xf>
    <xf numFmtId="0" fontId="28" fillId="0" borderId="0" xfId="0" applyFont="1" applyAlignment="1">
      <alignment horizontal="center"/>
    </xf>
    <xf numFmtId="0" fontId="28" fillId="0" borderId="17" xfId="0" applyFont="1" applyBorder="1" applyAlignment="1">
      <alignment horizontal="center"/>
    </xf>
    <xf numFmtId="0" fontId="0" fillId="8" borderId="43" xfId="0" applyFill="1" applyBorder="1" applyAlignment="1">
      <alignment horizontal="center"/>
    </xf>
    <xf numFmtId="0" fontId="0" fillId="8" borderId="44" xfId="0" applyFill="1" applyBorder="1" applyAlignment="1">
      <alignment horizontal="center"/>
    </xf>
    <xf numFmtId="0" fontId="29" fillId="0" borderId="14" xfId="0" applyFont="1" applyBorder="1" applyAlignment="1">
      <alignment horizontal="center"/>
    </xf>
    <xf numFmtId="0" fontId="28" fillId="0" borderId="20" xfId="0" applyFont="1" applyBorder="1" applyAlignment="1">
      <alignment horizontal="center"/>
    </xf>
    <xf numFmtId="0" fontId="28" fillId="0" borderId="15" xfId="0" applyFont="1" applyBorder="1" applyAlignment="1">
      <alignment horizontal="center"/>
    </xf>
    <xf numFmtId="0" fontId="33" fillId="0" borderId="43" xfId="19" applyFont="1" applyBorder="1" applyAlignment="1">
      <alignment horizontal="center"/>
    </xf>
    <xf numFmtId="0" fontId="33" fillId="0" borderId="51" xfId="19" applyFont="1" applyBorder="1" applyAlignment="1">
      <alignment horizontal="center"/>
    </xf>
    <xf numFmtId="0" fontId="33" fillId="0" borderId="44" xfId="19" applyFont="1" applyBorder="1" applyAlignment="1">
      <alignment horizontal="center"/>
    </xf>
    <xf numFmtId="0" fontId="33" fillId="0" borderId="41" xfId="19" applyFont="1" applyBorder="1" applyAlignment="1">
      <alignment horizontal="center"/>
    </xf>
    <xf numFmtId="0" fontId="33" fillId="0" borderId="50" xfId="19" applyFont="1" applyBorder="1" applyAlignment="1">
      <alignment horizontal="center"/>
    </xf>
    <xf numFmtId="0" fontId="33" fillId="0" borderId="42" xfId="19" applyFont="1" applyBorder="1" applyAlignment="1">
      <alignment horizontal="center"/>
    </xf>
    <xf numFmtId="0" fontId="14" fillId="9" borderId="35" xfId="19" applyFont="1" applyFill="1" applyBorder="1" applyAlignment="1">
      <alignment horizontal="left" vertical="center" wrapText="1"/>
    </xf>
    <xf numFmtId="0" fontId="14" fillId="9" borderId="48" xfId="19" applyFont="1" applyFill="1" applyBorder="1" applyAlignment="1">
      <alignment horizontal="left" vertical="center" wrapText="1"/>
    </xf>
    <xf numFmtId="0" fontId="14" fillId="9" borderId="36" xfId="19" applyFont="1" applyFill="1" applyBorder="1" applyAlignment="1">
      <alignment horizontal="left" vertical="center" wrapText="1"/>
    </xf>
    <xf numFmtId="0" fontId="14" fillId="5" borderId="35" xfId="19" applyFont="1" applyFill="1" applyBorder="1" applyAlignment="1">
      <alignment horizontal="left" vertical="center" wrapText="1"/>
    </xf>
    <xf numFmtId="0" fontId="14" fillId="5" borderId="48" xfId="19" applyFont="1" applyFill="1" applyBorder="1" applyAlignment="1">
      <alignment horizontal="left" vertical="center" wrapText="1"/>
    </xf>
    <xf numFmtId="0" fontId="14" fillId="5" borderId="36" xfId="19" applyFont="1" applyFill="1" applyBorder="1" applyAlignment="1">
      <alignment horizontal="left" vertical="center" wrapText="1"/>
    </xf>
    <xf numFmtId="0" fontId="14" fillId="11" borderId="18" xfId="19" applyFont="1" applyFill="1" applyBorder="1" applyAlignment="1">
      <alignment horizontal="left" vertical="center" wrapText="1"/>
    </xf>
    <xf numFmtId="0" fontId="14" fillId="11" borderId="49" xfId="19" applyFont="1" applyFill="1" applyBorder="1" applyAlignment="1">
      <alignment horizontal="left" vertical="center" wrapText="1"/>
    </xf>
    <xf numFmtId="0" fontId="14" fillId="11" borderId="19" xfId="19" applyFont="1" applyFill="1" applyBorder="1" applyAlignment="1">
      <alignment horizontal="left" vertical="center" wrapText="1"/>
    </xf>
    <xf numFmtId="0" fontId="28" fillId="0" borderId="52" xfId="0" applyFont="1" applyBorder="1" applyAlignment="1">
      <alignment horizontal="center" vertical="center"/>
    </xf>
    <xf numFmtId="0" fontId="28" fillId="0" borderId="47" xfId="0" applyFont="1" applyBorder="1" applyAlignment="1">
      <alignment horizontal="center" vertical="center"/>
    </xf>
    <xf numFmtId="0" fontId="17" fillId="0" borderId="0" xfId="19" applyFont="1" applyAlignment="1"/>
    <xf numFmtId="0" fontId="51" fillId="0" borderId="16"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7" xfId="0" applyFont="1" applyBorder="1" applyAlignment="1">
      <alignment horizontal="center" vertical="center" wrapText="1"/>
    </xf>
    <xf numFmtId="0" fontId="51" fillId="0" borderId="0" xfId="0" applyFont="1" applyBorder="1" applyAlignment="1">
      <alignment horizontal="center" vertical="center"/>
    </xf>
    <xf numFmtId="0" fontId="0" fillId="0" borderId="0" xfId="0" applyBorder="1"/>
    <xf numFmtId="0" fontId="17" fillId="0" borderId="74" xfId="19" applyFont="1" applyBorder="1" applyAlignment="1"/>
    <xf numFmtId="0" fontId="17" fillId="0" borderId="60" xfId="19" applyFont="1" applyBorder="1" applyAlignment="1"/>
    <xf numFmtId="0" fontId="17" fillId="0" borderId="75" xfId="19" applyFont="1" applyBorder="1" applyAlignment="1"/>
  </cellXfs>
  <cellStyles count="29">
    <cellStyle name="Comma 2" xfId="14" xr:uid="{564703BB-3894-4DD7-A238-CC7CC4EC36ED}"/>
    <cellStyle name="Comma 2 2" xfId="27" xr:uid="{EA58197A-D6B5-469E-8C6F-33CED4E28504}"/>
    <cellStyle name="Normal" xfId="0" builtinId="0" customBuiltin="1"/>
    <cellStyle name="Normal 2" xfId="2" xr:uid="{00000000-0005-0000-0000-000001000000}"/>
    <cellStyle name="Normal 2 2" xfId="5" xr:uid="{00000000-0005-0000-0000-000002000000}"/>
    <cellStyle name="Normal 2 2 2" xfId="26" xr:uid="{F4B45582-1BA0-4FDD-BF6F-F0F753F45C98}"/>
    <cellStyle name="Normal 2 3" xfId="23" xr:uid="{29DA7AFC-5199-491B-ABF5-DE68C2A2ACED}"/>
    <cellStyle name="Normal 3" xfId="3" xr:uid="{4D1883AC-C2A7-4AD5-96BC-1E0774E31130}"/>
    <cellStyle name="Normal 3 2" xfId="20" xr:uid="{38B8073C-99F2-4D74-AC07-374778EF0741}"/>
    <cellStyle name="Normal 3 3" xfId="24" xr:uid="{D4B8028E-034F-43B8-8FF7-CAE30D64F2E6}"/>
    <cellStyle name="Normal 4" xfId="13" xr:uid="{0C68D9D3-108E-4280-8F4B-B92D43E6ABEF}"/>
    <cellStyle name="Normal 5" xfId="1" xr:uid="{00000000-0005-0000-0000-000002000000}"/>
    <cellStyle name="Normal 5 2" xfId="12" xr:uid="{286E13F7-814F-4614-B1E4-8E618DE0A921}"/>
    <cellStyle name="Normal 6" xfId="17" xr:uid="{0D653CD9-C0C1-428F-B818-621C4F9CFB8E}"/>
    <cellStyle name="Normal 9" xfId="18" xr:uid="{28BA764A-6D26-4A32-8E14-4239DCFB6CFD}"/>
    <cellStyle name="Normal 9 2" xfId="19" xr:uid="{6AB41237-34D2-4B90-8E4F-80FE26D53D76}"/>
    <cellStyle name="Percent 2" xfId="4" xr:uid="{DAC012BA-1BD0-4513-BCCD-C84265F0E3EA}"/>
    <cellStyle name="Percent 2 2" xfId="25" xr:uid="{11543F89-A0B0-49B4-BF29-246A25930CEC}"/>
    <cellStyle name="Percent 3" xfId="21" xr:uid="{31C73280-CBFC-4253-9604-4DF866D83445}"/>
    <cellStyle name="Percent 3 2" xfId="28" xr:uid="{F42BC9A3-C502-4502-8386-841FE8E15B62}"/>
    <cellStyle name="QHeader1" xfId="10" xr:uid="{6E64D569-94ED-4CF0-BC6E-6550B997265A}"/>
    <cellStyle name="QHeader2" xfId="11" xr:uid="{C38D441E-B70D-41D5-B803-DE47A39CB013}"/>
    <cellStyle name="QHeader3" xfId="15" xr:uid="{E44E93E9-3496-46AD-9D91-E4D5E8CA2A3E}"/>
    <cellStyle name="QHeader4" xfId="16" xr:uid="{32582C7B-0655-4C42-B942-CFD78C845720}"/>
    <cellStyle name="QTable1" xfId="6" xr:uid="{F8ADDB10-7610-45AA-8BE8-CD8798BDC874}"/>
    <cellStyle name="QTable2" xfId="7" xr:uid="{FFD9F7D0-8B14-4B90-ADAA-D5FA7639C454}"/>
    <cellStyle name="QTable3" xfId="8" xr:uid="{22FD27D3-C50B-47FE-BB39-4CB13CD7FFA9}"/>
    <cellStyle name="QTable4" xfId="9" xr:uid="{16B8D64E-C7BF-4B7B-A1CE-A21A6CD80DC5}"/>
    <cellStyle name="Style 1" xfId="22" xr:uid="{5825EB67-84CC-49FF-9506-CC7B1E58F9FD}"/>
  </cellStyles>
  <dxfs count="31">
    <dxf>
      <font>
        <color rgb="FF006600"/>
      </font>
    </dxf>
    <dxf>
      <font>
        <color rgb="FFA50021"/>
      </font>
    </dxf>
    <dxf>
      <font>
        <color rgb="FF006600"/>
      </font>
    </dxf>
    <dxf>
      <font>
        <color rgb="FFA50021"/>
      </font>
    </dxf>
    <dxf>
      <font>
        <color rgb="FF9C0006"/>
      </font>
    </dxf>
    <dxf>
      <font>
        <color rgb="FF006600"/>
      </font>
    </dxf>
    <dxf>
      <font>
        <color auto="1"/>
      </font>
    </dxf>
    <dxf>
      <font>
        <color rgb="FF006600"/>
      </font>
    </dxf>
    <dxf>
      <font>
        <color rgb="FF9C0006"/>
      </font>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ont>
        <color rgb="FF8C3D02"/>
      </font>
      <fill>
        <patternFill>
          <bgColor rgb="FFFCD5AA"/>
        </patternFill>
      </fill>
    </dxf>
    <dxf>
      <fill>
        <patternFill>
          <bgColor rgb="FFE7E7E7"/>
        </patternFill>
      </fill>
      <border>
        <left style="medium">
          <color theme="0"/>
        </left>
        <right style="medium">
          <color theme="0"/>
        </right>
        <top style="medium">
          <color theme="0"/>
        </top>
        <bottom style="medium">
          <color theme="0"/>
        </bottom>
        <vertical style="medium">
          <color theme="0"/>
        </vertical>
        <horizontal style="medium">
          <color theme="0"/>
        </horizontal>
      </border>
    </dxf>
    <dxf>
      <fill>
        <patternFill>
          <bgColor rgb="FFCBCBCB"/>
        </patternFill>
      </fill>
      <border>
        <left style="medium">
          <color theme="0"/>
        </left>
        <right style="medium">
          <color theme="0"/>
        </right>
        <top style="medium">
          <color theme="0"/>
        </top>
        <bottom style="medium">
          <color theme="0"/>
        </bottom>
        <vertical style="medium">
          <color theme="0"/>
        </vertical>
        <horizontal style="medium">
          <color theme="0"/>
        </horizontal>
      </border>
    </dxf>
    <dxf>
      <font>
        <b/>
        <i val="0"/>
        <color theme="0"/>
      </font>
      <fill>
        <patternFill>
          <bgColor rgb="FF9D0015"/>
        </patternFill>
      </fill>
      <border>
        <left style="medium">
          <color theme="0"/>
        </left>
        <right style="medium">
          <color theme="0"/>
        </right>
        <top style="medium">
          <color theme="0"/>
        </top>
        <bottom style="medium">
          <color theme="0"/>
        </bottom>
        <vertical style="medium">
          <color theme="0"/>
        </vertical>
        <horizontal style="medium">
          <color theme="0"/>
        </horizontal>
      </border>
    </dxf>
    <dxf>
      <border>
        <left style="medium">
          <color theme="0"/>
        </left>
        <right style="medium">
          <color theme="0"/>
        </right>
        <top style="medium">
          <color theme="0"/>
        </top>
        <bottom style="medium">
          <color theme="0"/>
        </bottom>
        <vertical style="medium">
          <color theme="0"/>
        </vertical>
        <horizontal style="medium">
          <color theme="0"/>
        </horizontal>
      </border>
    </dxf>
    <dxf>
      <fill>
        <patternFill patternType="none">
          <bgColor auto="1"/>
        </patternFill>
      </fill>
      <border>
        <left style="thin">
          <color rgb="FFDCDCDC"/>
        </left>
        <right style="thin">
          <color rgb="FFDCDCDC"/>
        </right>
        <top style="thin">
          <color rgb="FFDCDCDC"/>
        </top>
        <bottom style="thin">
          <color rgb="FFDCDCDC"/>
        </bottom>
        <vertical style="thin">
          <color rgb="FFDCDCDC"/>
        </vertical>
        <horizontal style="thin">
          <color rgb="FFDCDCDC"/>
        </horizontal>
      </border>
    </dxf>
    <dxf>
      <fill>
        <patternFill patternType="none">
          <bgColor auto="1"/>
        </patternFill>
      </fill>
      <border diagonalDown="1">
        <left style="thin">
          <color rgb="FFDCDCDC"/>
        </left>
        <right style="thin">
          <color rgb="FFDCDCDC"/>
        </right>
        <top style="thin">
          <color rgb="FFDCDCDC"/>
        </top>
        <bottom style="thin">
          <color rgb="FFDCDCDC"/>
        </bottom>
        <diagonal style="thin">
          <color rgb="FFDCDCDC"/>
        </diagonal>
        <vertical style="thin">
          <color rgb="FFDCDCDC"/>
        </vertical>
        <horizontal style="thin">
          <color rgb="FFDCDCDC"/>
        </horizontal>
      </border>
    </dxf>
    <dxf>
      <font>
        <b/>
        <i val="0"/>
        <color auto="1"/>
      </font>
      <fill>
        <patternFill patternType="none">
          <bgColor auto="1"/>
        </patternFill>
      </fill>
      <border diagonalUp="1">
        <left style="thin">
          <color rgb="FFDCDCDC"/>
        </left>
        <right style="thin">
          <color rgb="FFDCDCDC"/>
        </right>
        <top style="thin">
          <color rgb="FFDCDCDC"/>
        </top>
        <bottom style="medium">
          <color auto="1"/>
        </bottom>
        <diagonal style="thin">
          <color rgb="FFDCDCDC"/>
        </diagonal>
        <vertical style="thin">
          <color rgb="FFDCDCDC"/>
        </vertical>
        <horizontal style="thin">
          <color rgb="FFDCDCDC"/>
        </horizontal>
      </border>
    </dxf>
    <dxf>
      <font>
        <b val="0"/>
        <i val="0"/>
        <color auto="1"/>
      </font>
      <border>
        <left/>
        <right style="medium">
          <color theme="0"/>
        </right>
        <top/>
        <bottom style="medium">
          <color theme="0"/>
        </bottom>
        <vertical style="medium">
          <color theme="0"/>
        </vertical>
        <horizontal style="medium">
          <color theme="0"/>
        </horizontal>
      </border>
    </dxf>
  </dxfs>
  <tableStyles count="2" defaultTableStyle="Rebranded Quantium Table" defaultPivotStyle="PivotStyleLight16">
    <tableStyle name="Rebranded Quantium Table" pivot="0" count="4" xr9:uid="{21D38339-4C80-4CC7-B80D-1154AD225A78}">
      <tableStyleElement type="wholeTable" dxfId="30"/>
      <tableStyleElement type="headerRow" dxfId="29"/>
      <tableStyleElement type="firstRowStripe" dxfId="28"/>
      <tableStyleElement type="secondRowStripe" dxfId="27"/>
    </tableStyle>
    <tableStyle name="Table Style 1" pivot="0" count="4" xr9:uid="{00000000-0011-0000-FFFF-FFFF00000000}">
      <tableStyleElement type="wholeTable" dxfId="26"/>
      <tableStyleElement type="headerRow" dxfId="25"/>
      <tableStyleElement type="firstRowStripe" dxfId="24"/>
      <tableStyleElement type="secondRowStripe" dxfId="23"/>
    </tableStyle>
  </tableStyles>
  <colors>
    <mruColors>
      <color rgb="FFFCD5AA"/>
      <color rgb="FF8C3D02"/>
      <color rgb="FF006600"/>
      <color rgb="FF9C0006"/>
      <color rgb="FF035275"/>
      <color rgb="FFFC8604"/>
      <color rgb="FFFF0000"/>
      <color rgb="FF652677"/>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900468661704815E-2"/>
          <c:y val="0.18175120185598048"/>
          <c:w val="0.92133958554617557"/>
          <c:h val="0.54424223099875624"/>
        </c:manualLayout>
      </c:layout>
      <c:lineChart>
        <c:grouping val="standard"/>
        <c:varyColors val="0"/>
        <c:ser>
          <c:idx val="0"/>
          <c:order val="0"/>
          <c:tx>
            <c:strRef>
              <c:f>Calculations!$B$23</c:f>
              <c:strCache>
                <c:ptCount val="1"/>
                <c:pt idx="0">
                  <c:v>Liquid assets required</c:v>
                </c:pt>
              </c:strCache>
            </c:strRef>
          </c:tx>
          <c:spPr>
            <a:ln w="28575" cap="rnd">
              <a:solidFill>
                <a:schemeClr val="accent6"/>
              </a:solidFill>
              <a:round/>
            </a:ln>
            <a:effectLst/>
          </c:spPr>
          <c:marker>
            <c:symbol val="none"/>
          </c:marker>
          <c:dLbls>
            <c:numFmt formatCode="&quot;$&quot;#,##0" sourceLinked="0"/>
            <c:spPr>
              <a:solidFill>
                <a:srgbClr val="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Calculations!$C$10:$F$10</c:f>
              <c:strCache>
                <c:ptCount val="4"/>
                <c:pt idx="0">
                  <c:v>Q1</c:v>
                </c:pt>
                <c:pt idx="1">
                  <c:v>Q2</c:v>
                </c:pt>
                <c:pt idx="2">
                  <c:v>Q3</c:v>
                </c:pt>
                <c:pt idx="3">
                  <c:v>Q4</c:v>
                </c:pt>
              </c:strCache>
            </c:strRef>
          </c:cat>
          <c:val>
            <c:numRef>
              <c:f>Calculations!$C$23:$F$23</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0-C004-4B02-BFF2-F3046F4FFBF9}"/>
            </c:ext>
          </c:extLst>
        </c:ser>
        <c:ser>
          <c:idx val="1"/>
          <c:order val="1"/>
          <c:tx>
            <c:strRef>
              <c:f>Calculations!$B$27</c:f>
              <c:strCache>
                <c:ptCount val="1"/>
                <c:pt idx="0">
                  <c:v>Liquid assets held</c:v>
                </c:pt>
              </c:strCache>
            </c:strRef>
          </c:tx>
          <c:spPr>
            <a:ln w="28575" cap="rnd">
              <a:solidFill>
                <a:srgbClr val="006600"/>
              </a:solidFill>
              <a:round/>
            </a:ln>
            <a:effectLst/>
          </c:spPr>
          <c:marker>
            <c:symbol val="none"/>
          </c:marker>
          <c:dLbls>
            <c:numFmt formatCode="&quot;$&quot;#,##0" sourceLinked="0"/>
            <c:spPr>
              <a:solidFill>
                <a:srgbClr val="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strRef>
              <c:f>Calculations!$C$10:$F$10</c:f>
              <c:strCache>
                <c:ptCount val="4"/>
                <c:pt idx="0">
                  <c:v>Q1</c:v>
                </c:pt>
                <c:pt idx="1">
                  <c:v>Q2</c:v>
                </c:pt>
                <c:pt idx="2">
                  <c:v>Q3</c:v>
                </c:pt>
                <c:pt idx="3">
                  <c:v>Q4</c:v>
                </c:pt>
              </c:strCache>
            </c:strRef>
          </c:cat>
          <c:val>
            <c:numRef>
              <c:f>Calculations!$C$27:$F$27</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1-C004-4B02-BFF2-F3046F4FFBF9}"/>
            </c:ext>
          </c:extLst>
        </c:ser>
        <c:dLbls>
          <c:showLegendKey val="0"/>
          <c:showVal val="0"/>
          <c:showCatName val="0"/>
          <c:showSerName val="0"/>
          <c:showPercent val="0"/>
          <c:showBubbleSize val="0"/>
        </c:dLbls>
        <c:smooth val="0"/>
        <c:axId val="126804624"/>
        <c:axId val="2049493488"/>
      </c:lineChart>
      <c:catAx>
        <c:axId val="126804624"/>
        <c:scaling>
          <c:orientation val="minMax"/>
        </c:scaling>
        <c:delete val="0"/>
        <c:axPos val="b"/>
        <c:title>
          <c:tx>
            <c:rich>
              <a:bodyPr rot="0" spcFirstLastPara="1" vertOverflow="ellipsis" vert="horz" wrap="square" anchor="ctr"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r>
                  <a:rPr lang="en-AU" sz="1200">
                    <a:solidFill>
                      <a:sysClr val="windowText" lastClr="000000"/>
                    </a:solidFill>
                    <a:latin typeface="Roboto" panose="02000000000000000000" pitchFamily="2" charset="0"/>
                    <a:ea typeface="Roboto" panose="02000000000000000000" pitchFamily="2" charset="0"/>
                    <a:cs typeface="Roboto" panose="02000000000000000000" pitchFamily="2" charset="0"/>
                  </a:rPr>
                  <a:t>Quarter end</a:t>
                </a:r>
              </a:p>
            </c:rich>
          </c:tx>
          <c:layout>
            <c:manualLayout>
              <c:xMode val="edge"/>
              <c:yMode val="edge"/>
              <c:x val="0.37563233276063146"/>
              <c:y val="0.92190476005536892"/>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crossAx val="2049493488"/>
        <c:crossesAt val="0"/>
        <c:auto val="1"/>
        <c:lblAlgn val="ctr"/>
        <c:lblOffset val="100"/>
        <c:noMultiLvlLbl val="0"/>
      </c:catAx>
      <c:valAx>
        <c:axId val="2049493488"/>
        <c:scaling>
          <c:orientation val="minMax"/>
        </c:scaling>
        <c:delete val="0"/>
        <c:axPos val="l"/>
        <c:title>
          <c:tx>
            <c:rich>
              <a:bodyPr rot="-5400000" spcFirstLastPara="1" vertOverflow="ellipsis" vert="horz" wrap="square" anchor="t"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r>
                  <a:rPr lang="en-AU" sz="1200">
                    <a:solidFill>
                      <a:sysClr val="windowText" lastClr="000000"/>
                    </a:solidFill>
                    <a:latin typeface="Roboto" panose="02000000000000000000" pitchFamily="2" charset="0"/>
                    <a:ea typeface="Roboto" panose="02000000000000000000" pitchFamily="2" charset="0"/>
                    <a:cs typeface="Roboto" panose="02000000000000000000" pitchFamily="2" charset="0"/>
                  </a:rPr>
                  <a:t>Amount of liquid</a:t>
                </a:r>
                <a:r>
                  <a:rPr lang="en-AU" sz="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rPr>
                  <a:t> assets ($)</a:t>
                </a:r>
                <a:endParaRPr lang="en-AU" sz="1200">
                  <a:solidFill>
                    <a:sysClr val="windowText" lastClr="000000"/>
                  </a:solidFill>
                  <a:latin typeface="Roboto" panose="02000000000000000000" pitchFamily="2" charset="0"/>
                  <a:ea typeface="Roboto" panose="02000000000000000000" pitchFamily="2" charset="0"/>
                  <a:cs typeface="Roboto" panose="02000000000000000000" pitchFamily="2" charset="0"/>
                </a:endParaRPr>
              </a:p>
            </c:rich>
          </c:tx>
          <c:layout>
            <c:manualLayout>
              <c:xMode val="edge"/>
              <c:yMode val="edge"/>
              <c:x val="4.9444560572910181E-3"/>
              <c:y val="0.1817512064855776"/>
            </c:manualLayout>
          </c:layout>
          <c:overlay val="0"/>
          <c:spPr>
            <a:noFill/>
            <a:ln>
              <a:noFill/>
            </a:ln>
            <a:effectLst/>
          </c:spPr>
          <c:txPr>
            <a:bodyPr rot="-5400000" spcFirstLastPara="1" vertOverflow="ellipsis" vert="horz" wrap="square" anchor="t"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title>
        <c:numFmt formatCode="&quot;$&quot;#,##0" sourceLinked="1"/>
        <c:majorTickMark val="none"/>
        <c:minorTickMark val="none"/>
        <c:tickLblPos val="none"/>
        <c:spPr>
          <a:noFill/>
          <a:ln>
            <a:solidFill>
              <a:schemeClr val="bg1">
                <a:lumMod val="85000"/>
              </a:schemeClr>
            </a:solidFill>
          </a:ln>
          <a:effectLst/>
        </c:spPr>
        <c:txPr>
          <a:bodyPr rot="-60000000" spcFirstLastPara="1" vertOverflow="ellipsis" vert="horz" wrap="square" anchor="b"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crossAx val="126804624"/>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Roboto" panose="02000000000000000000" pitchFamily="2" charset="0"/>
              <a:ea typeface="Roboto" panose="02000000000000000000" pitchFamily="2" charset="0"/>
              <a:cs typeface="Roboto"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7" Type="http://schemas.microsoft.com/office/2007/relationships/hdphoto" Target="../media/hdphoto1.wdp"/><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7938</xdr:colOff>
      <xdr:row>72</xdr:row>
      <xdr:rowOff>71436</xdr:rowOff>
    </xdr:from>
    <xdr:to>
      <xdr:col>14</xdr:col>
      <xdr:colOff>0</xdr:colOff>
      <xdr:row>87</xdr:row>
      <xdr:rowOff>7937</xdr:rowOff>
    </xdr:to>
    <xdr:grpSp>
      <xdr:nvGrpSpPr>
        <xdr:cNvPr id="12" name="Group 11">
          <a:extLst>
            <a:ext uri="{FF2B5EF4-FFF2-40B4-BE49-F238E27FC236}">
              <a16:creationId xmlns:a16="http://schemas.microsoft.com/office/drawing/2014/main" id="{C861A7FA-8A44-498B-ACCD-67D4E54D1C20}"/>
            </a:ext>
          </a:extLst>
        </xdr:cNvPr>
        <xdr:cNvGrpSpPr/>
      </xdr:nvGrpSpPr>
      <xdr:grpSpPr>
        <a:xfrm>
          <a:off x="287338" y="13574711"/>
          <a:ext cx="8247062" cy="2371726"/>
          <a:chOff x="11254235" y="8293395"/>
          <a:chExt cx="6767763" cy="4751448"/>
        </a:xfrm>
        <a:effectLst/>
      </xdr:grpSpPr>
      <xdr:sp macro="" textlink="">
        <xdr:nvSpPr>
          <xdr:cNvPr id="13" name="Rectangle: Rounded Corners 8">
            <a:extLst>
              <a:ext uri="{FF2B5EF4-FFF2-40B4-BE49-F238E27FC236}">
                <a16:creationId xmlns:a16="http://schemas.microsoft.com/office/drawing/2014/main" id="{50E3421B-8E61-1014-B749-85DE90240374}"/>
              </a:ext>
            </a:extLst>
          </xdr:cNvPr>
          <xdr:cNvSpPr/>
        </xdr:nvSpPr>
        <xdr:spPr>
          <a:xfrm>
            <a:off x="11254235" y="8293395"/>
            <a:ext cx="6767763" cy="4751448"/>
          </a:xfrm>
          <a:prstGeom prst="rect">
            <a:avLst/>
          </a:prstGeom>
          <a:solidFill>
            <a:sysClr val="window" lastClr="FFFFFF"/>
          </a:solidFill>
          <a:ln>
            <a:solidFill>
              <a:schemeClr val="bg1"/>
            </a:solid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AU" sz="1200" b="0" baseline="0">
                <a:solidFill>
                  <a:sysClr val="windowText" lastClr="000000"/>
                </a:solidFill>
                <a:latin typeface="Roboto Medium" panose="02000000000000000000" pitchFamily="2" charset="0"/>
                <a:ea typeface="Roboto Medium" panose="02000000000000000000" pitchFamily="2" charset="0"/>
                <a:cs typeface="Roboto" panose="02000000000000000000" pitchFamily="2" charset="0"/>
              </a:rPr>
              <a:t>Movement of liquid assets required and liquid assets held by the registered provider over time</a:t>
            </a:r>
            <a:endParaRPr lang="en-AU" sz="1200" b="0">
              <a:solidFill>
                <a:sysClr val="windowText" lastClr="000000"/>
              </a:solidFill>
              <a:latin typeface="Roboto Medium" panose="02000000000000000000" pitchFamily="2" charset="0"/>
              <a:ea typeface="Roboto Medium" panose="02000000000000000000" pitchFamily="2" charset="0"/>
              <a:cs typeface="Roboto" panose="02000000000000000000" pitchFamily="2" charset="0"/>
            </a:endParaRPr>
          </a:p>
        </xdr:txBody>
      </xdr:sp>
      <xdr:graphicFrame macro="">
        <xdr:nvGraphicFramePr>
          <xdr:cNvPr id="14" name="Chart 13">
            <a:extLst>
              <a:ext uri="{FF2B5EF4-FFF2-40B4-BE49-F238E27FC236}">
                <a16:creationId xmlns:a16="http://schemas.microsoft.com/office/drawing/2014/main" id="{910A98E6-FC84-8E0B-B709-FD0AD6D38B84}"/>
              </a:ext>
            </a:extLst>
          </xdr:cNvPr>
          <xdr:cNvGraphicFramePr/>
        </xdr:nvGraphicFramePr>
        <xdr:xfrm>
          <a:off x="11356897" y="8825526"/>
          <a:ext cx="6562439" cy="4076236"/>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0</xdr:col>
      <xdr:colOff>0</xdr:colOff>
      <xdr:row>93</xdr:row>
      <xdr:rowOff>57150</xdr:rowOff>
    </xdr:from>
    <xdr:to>
      <xdr:col>15</xdr:col>
      <xdr:colOff>0</xdr:colOff>
      <xdr:row>101</xdr:row>
      <xdr:rowOff>0</xdr:rowOff>
    </xdr:to>
    <xdr:pic>
      <xdr:nvPicPr>
        <xdr:cNvPr id="15" name="Picture 33">
          <a:extLst>
            <a:ext uri="{FF2B5EF4-FFF2-40B4-BE49-F238E27FC236}">
              <a16:creationId xmlns:a16="http://schemas.microsoft.com/office/drawing/2014/main" id="{A498047D-6163-43C4-83DD-6796BF26B5B1}"/>
            </a:ext>
          </a:extLst>
        </xdr:cNvPr>
        <xdr:cNvPicPr>
          <a:picLocks noChangeAspect="1"/>
        </xdr:cNvPicPr>
      </xdr:nvPicPr>
      <xdr:blipFill>
        <a:blip xmlns:r="http://schemas.openxmlformats.org/officeDocument/2006/relationships" r:embed="rId2"/>
        <a:stretch>
          <a:fillRect/>
        </a:stretch>
      </xdr:blipFill>
      <xdr:spPr>
        <a:xfrm>
          <a:off x="0" y="17345025"/>
          <a:ext cx="8791575" cy="1295400"/>
        </a:xfrm>
        <a:prstGeom prst="rect">
          <a:avLst/>
        </a:prstGeom>
      </xdr:spPr>
    </xdr:pic>
    <xdr:clientData/>
  </xdr:twoCellAnchor>
  <xdr:twoCellAnchor>
    <xdr:from>
      <xdr:col>5</xdr:col>
      <xdr:colOff>210014</xdr:colOff>
      <xdr:row>26</xdr:row>
      <xdr:rowOff>67356</xdr:rowOff>
    </xdr:from>
    <xdr:to>
      <xdr:col>5</xdr:col>
      <xdr:colOff>393342</xdr:colOff>
      <xdr:row>27</xdr:row>
      <xdr:rowOff>92871</xdr:rowOff>
    </xdr:to>
    <xdr:pic>
      <xdr:nvPicPr>
        <xdr:cNvPr id="18" name="Picture 17">
          <a:extLst>
            <a:ext uri="{FF2B5EF4-FFF2-40B4-BE49-F238E27FC236}">
              <a16:creationId xmlns:a16="http://schemas.microsoft.com/office/drawing/2014/main" id="{64740C19-5038-4170-885E-49DD993DE5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07983" y="5297602"/>
          <a:ext cx="183328" cy="187099"/>
        </a:xfrm>
        <a:prstGeom prst="rect">
          <a:avLst/>
        </a:prstGeom>
      </xdr:spPr>
    </xdr:pic>
    <xdr:clientData/>
  </xdr:twoCellAnchor>
  <xdr:twoCellAnchor>
    <xdr:from>
      <xdr:col>8</xdr:col>
      <xdr:colOff>396375</xdr:colOff>
      <xdr:row>26</xdr:row>
      <xdr:rowOff>97960</xdr:rowOff>
    </xdr:from>
    <xdr:to>
      <xdr:col>8</xdr:col>
      <xdr:colOff>541884</xdr:colOff>
      <xdr:row>27</xdr:row>
      <xdr:rowOff>86271</xdr:rowOff>
    </xdr:to>
    <xdr:pic>
      <xdr:nvPicPr>
        <xdr:cNvPr id="20" name="Picture 19">
          <a:extLst>
            <a:ext uri="{FF2B5EF4-FFF2-40B4-BE49-F238E27FC236}">
              <a16:creationId xmlns:a16="http://schemas.microsoft.com/office/drawing/2014/main" id="{8AC3BF4E-8FBD-4638-A165-28EB4208E8D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120775" y="5384335"/>
          <a:ext cx="145509" cy="159761"/>
        </a:xfrm>
        <a:prstGeom prst="rect">
          <a:avLst/>
        </a:prstGeom>
      </xdr:spPr>
    </xdr:pic>
    <xdr:clientData/>
  </xdr:twoCellAnchor>
  <xdr:twoCellAnchor>
    <xdr:from>
      <xdr:col>10</xdr:col>
      <xdr:colOff>335192</xdr:colOff>
      <xdr:row>26</xdr:row>
      <xdr:rowOff>55650</xdr:rowOff>
    </xdr:from>
    <xdr:to>
      <xdr:col>10</xdr:col>
      <xdr:colOff>534491</xdr:colOff>
      <xdr:row>27</xdr:row>
      <xdr:rowOff>92870</xdr:rowOff>
    </xdr:to>
    <xdr:pic>
      <xdr:nvPicPr>
        <xdr:cNvPr id="21" name="Picture 20">
          <a:extLst>
            <a:ext uri="{FF2B5EF4-FFF2-40B4-BE49-F238E27FC236}">
              <a16:creationId xmlns:a16="http://schemas.microsoft.com/office/drawing/2014/main" id="{7B538AB5-87A5-43D5-B934-501250CA9CB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94768" y="5285896"/>
          <a:ext cx="199299" cy="198804"/>
        </a:xfrm>
        <a:prstGeom prst="rect">
          <a:avLst/>
        </a:prstGeom>
      </xdr:spPr>
    </xdr:pic>
    <xdr:clientData/>
  </xdr:twoCellAnchor>
  <xdr:twoCellAnchor>
    <xdr:from>
      <xdr:col>3</xdr:col>
      <xdr:colOff>626948</xdr:colOff>
      <xdr:row>26</xdr:row>
      <xdr:rowOff>94150</xdr:rowOff>
    </xdr:from>
    <xdr:to>
      <xdr:col>4</xdr:col>
      <xdr:colOff>88562</xdr:colOff>
      <xdr:row>27</xdr:row>
      <xdr:rowOff>78651</xdr:rowOff>
    </xdr:to>
    <xdr:pic>
      <xdr:nvPicPr>
        <xdr:cNvPr id="2" name="Picture 1">
          <a:extLst>
            <a:ext uri="{FF2B5EF4-FFF2-40B4-BE49-F238E27FC236}">
              <a16:creationId xmlns:a16="http://schemas.microsoft.com/office/drawing/2014/main" id="{3F06C12A-DDE3-46EE-8AE5-D97BA5AACB3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22373" y="5380525"/>
          <a:ext cx="147414" cy="155951"/>
        </a:xfrm>
        <a:prstGeom prst="rect">
          <a:avLst/>
        </a:prstGeom>
      </xdr:spPr>
    </xdr:pic>
    <xdr:clientData/>
  </xdr:twoCellAnchor>
  <xdr:twoCellAnchor editAs="oneCell">
    <xdr:from>
      <xdr:col>1</xdr:col>
      <xdr:colOff>1</xdr:colOff>
      <xdr:row>0</xdr:row>
      <xdr:rowOff>36196</xdr:rowOff>
    </xdr:from>
    <xdr:to>
      <xdr:col>4</xdr:col>
      <xdr:colOff>705686</xdr:colOff>
      <xdr:row>1</xdr:row>
      <xdr:rowOff>361951</xdr:rowOff>
    </xdr:to>
    <xdr:pic>
      <xdr:nvPicPr>
        <xdr:cNvPr id="3" name="Picture 2">
          <a:extLst>
            <a:ext uri="{FF2B5EF4-FFF2-40B4-BE49-F238E27FC236}">
              <a16:creationId xmlns:a16="http://schemas.microsoft.com/office/drawing/2014/main" id="{85AE3A44-70C3-0F8D-47AB-D30D4962642B}"/>
            </a:ext>
          </a:extLst>
        </xdr:cNvPr>
        <xdr:cNvPicPr>
          <a:picLocks noChangeAspect="1"/>
        </xdr:cNvPicPr>
      </xdr:nvPicPr>
      <xdr:blipFill>
        <a:blip xmlns:r="http://schemas.openxmlformats.org/officeDocument/2006/relationships" r:embed="rId6">
          <a:lum bright="70000" contrast="-70000"/>
          <a:extLst>
            <a:ext uri="{BEBA8EAE-BF5A-486C-A8C5-ECC9F3942E4B}">
              <a14:imgProps xmlns:a14="http://schemas.microsoft.com/office/drawing/2010/main">
                <a14:imgLayer r:embed="rId7">
                  <a14:imgEffect>
                    <a14:artisticPhotocopy/>
                  </a14:imgEffect>
                </a14:imgLayer>
              </a14:imgProps>
            </a:ext>
          </a:extLst>
        </a:blip>
        <a:stretch>
          <a:fillRect/>
        </a:stretch>
      </xdr:blipFill>
      <xdr:spPr>
        <a:xfrm>
          <a:off x="276226" y="36196"/>
          <a:ext cx="2606875" cy="4400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uantium.com.au.local\quantiumgroup\Company%20Reference\Brand%20&amp;%20Design\Templates%20-%20Excel\Quantium_workboo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Software\VBA%20Add-in\MB%20Add-in%20-%20Dev.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Version 1"/>
      <sheetName val="Quantium Disclaimer"/>
      <sheetName val="NewSheet"/>
      <sheetName val="Quantium"/>
      <sheetName val="Catchment Definition 3395"/>
      <sheetName val="Catchment Definition 3284"/>
      <sheetName val="SheetName"/>
      <sheetName val="Cover_page"/>
      <sheetName val="Version_1"/>
      <sheetName val="Quantium_Disclaimer"/>
      <sheetName val="Catchment_Definition_3395"/>
      <sheetName val="Catchment_Definition_3284"/>
      <sheetName val="StoredProcedureTemplate"/>
      <sheetName val="Quantium_workbook"/>
      <sheetName val="field List"/>
      <sheetName val="L&amp;B Letter file"/>
      <sheetName val="Exec &amp; EM"/>
      <sheetName val="Backpay Para vlookup"/>
      <sheetName val="Results Para Vlookup"/>
      <sheetName val="Exchange"/>
      <sheetName val="Considerations"/>
      <sheetName val="Country Vlookup tables"/>
      <sheetName val="Off Cycle increase"/>
      <sheetName val="City Address"/>
      <sheetName val="Oct Cycle Increase"/>
      <sheetName val="Thresholds"/>
      <sheetName val="Templates"/>
      <sheetName val="Leavers"/>
      <sheetName val="emails"/>
      <sheetName val="US COLA"/>
      <sheetName val="2021 grads"/>
    </sheetNames>
    <sheetDataSet>
      <sheetData sheetId="0">
        <row r="1">
          <cell r="B1" t="str">
            <v>Insert project name here</v>
          </cell>
        </row>
        <row r="4">
          <cell r="C4">
            <v>43182</v>
          </cell>
        </row>
      </sheetData>
      <sheetData sheetId="1" refreshError="1"/>
      <sheetData sheetId="2" refreshError="1"/>
      <sheetData sheetId="3"/>
      <sheetData sheetId="4"/>
      <sheetData sheetId="5" refreshError="1"/>
      <sheetData sheetId="6" refreshError="1"/>
      <sheetData sheetId="7" refreshError="1"/>
      <sheetData sheetId="8">
        <row r="1">
          <cell r="B1" t="str">
            <v>Insert project name here</v>
          </cell>
        </row>
      </sheetData>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ium"/>
      <sheetName val="BrandCheckerTemplate"/>
      <sheetName val="BrandCheckerTemplateV2"/>
      <sheetName val="StoredProcedureTemplate"/>
      <sheetName val="StandardTemplate"/>
      <sheetName val="ComplianceSheet"/>
      <sheetName val="Cover"/>
      <sheetName val="Inputs"/>
      <sheetName val="BrandTable"/>
      <sheetName val="BrandSnapshot"/>
      <sheetName val="AboutMBTemplate"/>
      <sheetName val="MB Add-in - Dev"/>
      <sheetName val="Line Chart"/>
      <sheetName val="Bar Chart"/>
      <sheetName val="BrandCheckerTemplateV3"/>
      <sheetName val="MB_Add-in_-_Dev"/>
      <sheetName val="Line_Chart"/>
      <sheetName val="Bar_Chart"/>
      <sheetName val="Sheet1"/>
    </sheetNames>
    <sheetDataSet>
      <sheetData sheetId="0"/>
      <sheetData sheetId="1">
        <row r="20">
          <cell r="B20">
            <v>0</v>
          </cell>
        </row>
      </sheetData>
      <sheetData sheetId="2"/>
      <sheetData sheetId="3">
        <row r="20">
          <cell r="B20">
            <v>0</v>
          </cell>
        </row>
        <row r="21">
          <cell r="B21">
            <v>0</v>
          </cell>
        </row>
        <row r="22">
          <cell r="B22">
            <v>0</v>
          </cell>
        </row>
        <row r="23">
          <cell r="B23">
            <v>0</v>
          </cell>
        </row>
        <row r="24">
          <cell r="B24">
            <v>0</v>
          </cell>
        </row>
        <row r="25">
          <cell r="B25">
            <v>0</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row r="49">
          <cell r="B49">
            <v>0</v>
          </cell>
        </row>
        <row r="50">
          <cell r="B50">
            <v>0</v>
          </cell>
        </row>
        <row r="51">
          <cell r="B51">
            <v>0</v>
          </cell>
        </row>
        <row r="52">
          <cell r="B52">
            <v>0</v>
          </cell>
        </row>
        <row r="53">
          <cell r="B53">
            <v>0</v>
          </cell>
        </row>
        <row r="54">
          <cell r="B54">
            <v>0</v>
          </cell>
        </row>
        <row r="55">
          <cell r="B55">
            <v>0</v>
          </cell>
        </row>
        <row r="56">
          <cell r="B56">
            <v>0</v>
          </cell>
        </row>
        <row r="57">
          <cell r="B57">
            <v>0</v>
          </cell>
        </row>
        <row r="58">
          <cell r="B58">
            <v>0</v>
          </cell>
        </row>
      </sheetData>
      <sheetData sheetId="4"/>
      <sheetData sheetId="5"/>
      <sheetData sheetId="6"/>
      <sheetData sheetId="7"/>
      <sheetData sheetId="8">
        <row r="20">
          <cell r="B20">
            <v>0</v>
          </cell>
        </row>
      </sheetData>
      <sheetData sheetId="9"/>
      <sheetData sheetId="10"/>
      <sheetData sheetId="11" refreshError="1"/>
      <sheetData sheetId="12" refreshError="1"/>
      <sheetData sheetId="13" refreshError="1"/>
      <sheetData sheetId="14" refreshError="1"/>
      <sheetData sheetId="15"/>
      <sheetData sheetId="16"/>
      <sheetData sheetId="17"/>
      <sheetData sheetId="18" refreshError="1"/>
    </sheetDataSet>
  </externalBook>
</externalLink>
</file>

<file path=xl/theme/theme1.xml><?xml version="1.0" encoding="utf-8"?>
<a:theme xmlns:a="http://schemas.openxmlformats.org/drawingml/2006/main" name="Office Theme">
  <a:themeElements>
    <a:clrScheme name="Q.Theme2018">
      <a:dk1>
        <a:sysClr val="windowText" lastClr="000000"/>
      </a:dk1>
      <a:lt1>
        <a:srgbClr val="FFFFFF"/>
      </a:lt1>
      <a:dk2>
        <a:srgbClr val="736E68"/>
      </a:dk2>
      <a:lt2>
        <a:srgbClr val="ECE8E4"/>
      </a:lt2>
      <a:accent1>
        <a:srgbClr val="3F69AE"/>
      </a:accent1>
      <a:accent2>
        <a:srgbClr val="44B6C5"/>
      </a:accent2>
      <a:accent3>
        <a:srgbClr val="44D6A3"/>
      </a:accent3>
      <a:accent4>
        <a:srgbClr val="80DF7C"/>
      </a:accent4>
      <a:accent5>
        <a:srgbClr val="EACB79"/>
      </a:accent5>
      <a:accent6>
        <a:srgbClr val="EF9C48"/>
      </a:accent6>
      <a:hlink>
        <a:srgbClr val="3F68AD"/>
      </a:hlink>
      <a:folHlink>
        <a:srgbClr val="C96378"/>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B5954-2A4D-40EA-8ACC-667AEE7B1F90}">
  <sheetPr codeName="Sheet2">
    <tabColor theme="0" tint="-0.499984740745262"/>
  </sheetPr>
  <dimension ref="A1:AE148"/>
  <sheetViews>
    <sheetView showGridLines="0" tabSelected="1" zoomScaleNormal="100" workbookViewId="0"/>
  </sheetViews>
  <sheetFormatPr defaultColWidth="9.1796875" defaultRowHeight="12" x14ac:dyDescent="0.3"/>
  <cols>
    <col min="1" max="1" width="4.54296875" style="1" customWidth="1"/>
    <col min="2" max="18" width="9.1796875" style="1"/>
    <col min="19" max="19" width="6.453125" style="1" customWidth="1"/>
    <col min="20" max="16384" width="9.1796875" style="1"/>
  </cols>
  <sheetData>
    <row r="1" spans="1:31" ht="12" customHeight="1" x14ac:dyDescent="0.3">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row>
    <row r="2" spans="1:31" ht="13.4" customHeight="1" x14ac:dyDescent="0.3">
      <c r="A2" s="67"/>
      <c r="B2" s="120" t="s">
        <v>137</v>
      </c>
      <c r="C2" s="120"/>
      <c r="D2" s="120"/>
      <c r="E2" s="120"/>
      <c r="F2" s="120"/>
      <c r="G2" s="120"/>
      <c r="H2" s="120"/>
      <c r="I2" s="120"/>
      <c r="J2" s="120"/>
      <c r="K2" s="120"/>
      <c r="L2" s="120"/>
      <c r="M2" s="120"/>
      <c r="N2" s="120"/>
      <c r="O2" s="120"/>
      <c r="P2" s="120"/>
      <c r="Q2" s="120"/>
      <c r="R2" s="120"/>
      <c r="S2" s="67"/>
      <c r="T2" s="67"/>
      <c r="U2" s="67"/>
      <c r="V2" s="67"/>
      <c r="W2" s="67"/>
      <c r="X2" s="67"/>
      <c r="Y2" s="67"/>
      <c r="Z2" s="67"/>
      <c r="AA2" s="67"/>
      <c r="AB2" s="67"/>
      <c r="AC2" s="67"/>
      <c r="AD2" s="67"/>
      <c r="AE2" s="67"/>
    </row>
    <row r="3" spans="1:31" ht="12" customHeight="1" x14ac:dyDescent="0.3">
      <c r="A3" s="67"/>
      <c r="B3" s="120"/>
      <c r="C3" s="120"/>
      <c r="D3" s="120"/>
      <c r="E3" s="120"/>
      <c r="F3" s="120"/>
      <c r="G3" s="120"/>
      <c r="H3" s="120"/>
      <c r="I3" s="120"/>
      <c r="J3" s="120"/>
      <c r="K3" s="120"/>
      <c r="L3" s="120"/>
      <c r="M3" s="120"/>
      <c r="N3" s="120"/>
      <c r="O3" s="120"/>
      <c r="P3" s="120"/>
      <c r="Q3" s="120"/>
      <c r="R3" s="120"/>
      <c r="S3" s="67"/>
      <c r="T3" s="67"/>
      <c r="U3" s="67"/>
      <c r="V3" s="67"/>
      <c r="W3" s="67"/>
      <c r="X3" s="67"/>
      <c r="Y3" s="67"/>
      <c r="Z3" s="67"/>
      <c r="AA3" s="67"/>
      <c r="AB3" s="67"/>
      <c r="AC3" s="67"/>
      <c r="AD3" s="67"/>
      <c r="AE3" s="67"/>
    </row>
    <row r="4" spans="1:31" ht="12.75" customHeight="1" x14ac:dyDescent="0.3">
      <c r="A4" s="67"/>
      <c r="B4" s="120"/>
      <c r="C4" s="120"/>
      <c r="D4" s="120"/>
      <c r="E4" s="120"/>
      <c r="F4" s="120"/>
      <c r="G4" s="120"/>
      <c r="H4" s="120"/>
      <c r="I4" s="120"/>
      <c r="J4" s="120"/>
      <c r="K4" s="120"/>
      <c r="L4" s="120"/>
      <c r="M4" s="120"/>
      <c r="N4" s="120"/>
      <c r="O4" s="120"/>
      <c r="P4" s="120"/>
      <c r="Q4" s="120"/>
      <c r="R4" s="120"/>
      <c r="S4" s="68"/>
      <c r="T4" s="68"/>
      <c r="U4" s="67"/>
      <c r="V4" s="67"/>
      <c r="W4" s="67"/>
      <c r="X4" s="67"/>
      <c r="Y4" s="67"/>
      <c r="Z4" s="67"/>
      <c r="AA4" s="67"/>
      <c r="AB4" s="67"/>
      <c r="AC4" s="67"/>
      <c r="AD4" s="67"/>
      <c r="AE4" s="67"/>
    </row>
    <row r="5" spans="1:31" ht="12" customHeight="1" x14ac:dyDescent="0.3">
      <c r="A5" s="67"/>
      <c r="B5" s="120"/>
      <c r="C5" s="120"/>
      <c r="D5" s="120"/>
      <c r="E5" s="120"/>
      <c r="F5" s="120"/>
      <c r="G5" s="120"/>
      <c r="H5" s="120"/>
      <c r="I5" s="120"/>
      <c r="J5" s="120"/>
      <c r="K5" s="120"/>
      <c r="L5" s="120"/>
      <c r="M5" s="120"/>
      <c r="N5" s="120"/>
      <c r="O5" s="120"/>
      <c r="P5" s="120"/>
      <c r="Q5" s="120"/>
      <c r="R5" s="120"/>
      <c r="S5" s="68"/>
      <c r="T5" s="68"/>
      <c r="U5" s="67"/>
      <c r="V5" s="67"/>
      <c r="W5" s="67"/>
      <c r="X5" s="67"/>
      <c r="Y5" s="67"/>
      <c r="Z5" s="67"/>
      <c r="AA5" s="67"/>
      <c r="AB5" s="67"/>
      <c r="AC5" s="67"/>
      <c r="AD5" s="67"/>
      <c r="AE5" s="67"/>
    </row>
    <row r="6" spans="1:31" ht="12.75" customHeight="1" x14ac:dyDescent="0.3">
      <c r="A6" s="67"/>
      <c r="B6" s="120"/>
      <c r="C6" s="120"/>
      <c r="D6" s="120"/>
      <c r="E6" s="120"/>
      <c r="F6" s="120"/>
      <c r="G6" s="120"/>
      <c r="H6" s="120"/>
      <c r="I6" s="120"/>
      <c r="J6" s="120"/>
      <c r="K6" s="120"/>
      <c r="L6" s="120"/>
      <c r="M6" s="120"/>
      <c r="N6" s="120"/>
      <c r="O6" s="120"/>
      <c r="P6" s="120"/>
      <c r="Q6" s="120"/>
      <c r="R6" s="120"/>
      <c r="S6" s="68"/>
      <c r="T6" s="68"/>
      <c r="U6" s="67"/>
      <c r="V6" s="67"/>
      <c r="W6" s="67"/>
      <c r="X6" s="67"/>
      <c r="Y6" s="67"/>
      <c r="Z6" s="67"/>
      <c r="AA6" s="67"/>
      <c r="AB6" s="67"/>
      <c r="AC6" s="67"/>
      <c r="AD6" s="67"/>
      <c r="AE6" s="67"/>
    </row>
    <row r="7" spans="1:31" ht="12" customHeight="1" x14ac:dyDescent="0.3">
      <c r="A7" s="67"/>
      <c r="B7" s="121" t="s">
        <v>138</v>
      </c>
      <c r="C7" s="121"/>
      <c r="D7" s="121"/>
      <c r="E7" s="121"/>
      <c r="F7" s="121"/>
      <c r="G7" s="121"/>
      <c r="H7" s="121"/>
      <c r="I7" s="121"/>
      <c r="J7" s="121"/>
      <c r="K7" s="121"/>
      <c r="L7" s="121"/>
      <c r="M7" s="121"/>
      <c r="N7" s="121"/>
      <c r="O7" s="121"/>
      <c r="P7" s="121"/>
      <c r="Q7" s="121"/>
      <c r="R7" s="121"/>
      <c r="S7" s="68"/>
      <c r="T7" s="68"/>
      <c r="U7" s="67"/>
      <c r="V7" s="67"/>
      <c r="W7" s="67"/>
      <c r="X7" s="67"/>
      <c r="Y7" s="67"/>
      <c r="Z7" s="67"/>
      <c r="AA7" s="67"/>
      <c r="AB7" s="67"/>
      <c r="AC7" s="67"/>
      <c r="AD7" s="67"/>
      <c r="AE7" s="67"/>
    </row>
    <row r="8" spans="1:31" ht="12.75" customHeight="1" x14ac:dyDescent="0.3">
      <c r="A8" s="67"/>
      <c r="B8" s="121"/>
      <c r="C8" s="121"/>
      <c r="D8" s="121"/>
      <c r="E8" s="121"/>
      <c r="F8" s="121"/>
      <c r="G8" s="121"/>
      <c r="H8" s="121"/>
      <c r="I8" s="121"/>
      <c r="J8" s="121"/>
      <c r="K8" s="121"/>
      <c r="L8" s="121"/>
      <c r="M8" s="121"/>
      <c r="N8" s="121"/>
      <c r="O8" s="121"/>
      <c r="P8" s="121"/>
      <c r="Q8" s="121"/>
      <c r="R8" s="121"/>
      <c r="S8" s="68"/>
      <c r="T8" s="68"/>
      <c r="U8" s="67"/>
      <c r="V8" s="67"/>
      <c r="W8" s="67"/>
      <c r="X8" s="67"/>
      <c r="Y8" s="67"/>
      <c r="Z8" s="67"/>
      <c r="AA8" s="67"/>
      <c r="AB8" s="67"/>
      <c r="AC8" s="67"/>
      <c r="AD8" s="67"/>
      <c r="AE8" s="67"/>
    </row>
    <row r="9" spans="1:31" ht="12" customHeight="1" x14ac:dyDescent="0.3">
      <c r="A9" s="67"/>
      <c r="B9" s="121"/>
      <c r="C9" s="121"/>
      <c r="D9" s="121"/>
      <c r="E9" s="121"/>
      <c r="F9" s="121"/>
      <c r="G9" s="121"/>
      <c r="H9" s="121"/>
      <c r="I9" s="121"/>
      <c r="J9" s="121"/>
      <c r="K9" s="121"/>
      <c r="L9" s="121"/>
      <c r="M9" s="121"/>
      <c r="N9" s="121"/>
      <c r="O9" s="121"/>
      <c r="P9" s="121"/>
      <c r="Q9" s="121"/>
      <c r="R9" s="121"/>
      <c r="S9" s="67"/>
      <c r="T9" s="67"/>
      <c r="U9" s="67"/>
      <c r="V9" s="67"/>
      <c r="W9" s="67"/>
      <c r="X9" s="67"/>
      <c r="Y9" s="67"/>
      <c r="Z9" s="67"/>
      <c r="AA9" s="67"/>
      <c r="AB9" s="67"/>
      <c r="AC9" s="67"/>
      <c r="AD9" s="67"/>
      <c r="AE9" s="67"/>
    </row>
    <row r="10" spans="1:31" ht="12" customHeight="1" x14ac:dyDescent="0.3">
      <c r="A10" s="67"/>
      <c r="B10" s="121"/>
      <c r="C10" s="121"/>
      <c r="D10" s="121"/>
      <c r="E10" s="121"/>
      <c r="F10" s="121"/>
      <c r="G10" s="121"/>
      <c r="H10" s="121"/>
      <c r="I10" s="121"/>
      <c r="J10" s="121"/>
      <c r="K10" s="121"/>
      <c r="L10" s="121"/>
      <c r="M10" s="121"/>
      <c r="N10" s="121"/>
      <c r="O10" s="121"/>
      <c r="P10" s="121"/>
      <c r="Q10" s="121"/>
      <c r="R10" s="121"/>
      <c r="S10" s="68"/>
      <c r="T10" s="67"/>
      <c r="U10" s="67"/>
      <c r="V10" s="67"/>
      <c r="W10" s="67"/>
      <c r="X10" s="67"/>
      <c r="Y10" s="67"/>
      <c r="Z10" s="67"/>
      <c r="AA10" s="67"/>
      <c r="AB10" s="67"/>
      <c r="AC10" s="67"/>
      <c r="AD10" s="67"/>
      <c r="AE10" s="67"/>
    </row>
    <row r="11" spans="1:31" ht="13" customHeight="1" x14ac:dyDescent="0.3">
      <c r="A11" s="280"/>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row>
    <row r="12" spans="1:31" s="14" customFormat="1" ht="13" customHeight="1" x14ac:dyDescent="0.3">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row>
    <row r="13" spans="1:31" s="14" customFormat="1" ht="13" customHeight="1" thickBot="1" x14ac:dyDescent="0.35">
      <c r="A13" s="280"/>
      <c r="B13" s="280"/>
      <c r="C13" s="280"/>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row>
    <row r="14" spans="1:31" s="14" customFormat="1" ht="13" customHeight="1" x14ac:dyDescent="0.3">
      <c r="A14" s="280"/>
      <c r="B14" s="280"/>
      <c r="C14" s="280"/>
      <c r="D14" s="69"/>
      <c r="E14" s="70"/>
      <c r="F14" s="70"/>
      <c r="G14" s="70"/>
      <c r="H14" s="70"/>
      <c r="I14" s="71"/>
      <c r="J14" s="280"/>
      <c r="K14" s="280"/>
      <c r="L14" s="280"/>
      <c r="M14" s="280"/>
      <c r="N14" s="280"/>
      <c r="O14" s="280"/>
      <c r="P14" s="280"/>
      <c r="Q14" s="280"/>
      <c r="R14" s="280"/>
      <c r="S14" s="280"/>
      <c r="T14" s="280"/>
      <c r="U14" s="280"/>
      <c r="V14" s="280"/>
      <c r="W14" s="280"/>
      <c r="X14" s="280"/>
      <c r="Y14" s="280"/>
      <c r="Z14" s="280"/>
      <c r="AA14" s="280"/>
      <c r="AB14" s="280"/>
      <c r="AC14" s="280"/>
      <c r="AD14" s="280"/>
      <c r="AE14" s="280"/>
    </row>
    <row r="15" spans="1:31" ht="17.5" customHeight="1" x14ac:dyDescent="0.3">
      <c r="A15" s="280"/>
      <c r="B15" s="280"/>
      <c r="C15" s="280"/>
      <c r="D15" s="122" t="s">
        <v>0</v>
      </c>
      <c r="E15" s="284"/>
      <c r="F15" s="284"/>
      <c r="G15" s="284"/>
      <c r="H15" s="284"/>
      <c r="I15" s="124"/>
      <c r="J15" s="280"/>
      <c r="K15" s="280"/>
      <c r="L15" s="280"/>
      <c r="M15" s="280"/>
      <c r="N15" s="280"/>
      <c r="O15" s="280"/>
      <c r="P15" s="280"/>
      <c r="Q15" s="280"/>
      <c r="R15" s="280"/>
      <c r="S15" s="280"/>
      <c r="T15" s="280"/>
      <c r="U15" s="280"/>
      <c r="V15" s="280"/>
      <c r="W15" s="280"/>
      <c r="X15" s="280"/>
      <c r="Y15" s="280"/>
      <c r="Z15" s="280"/>
      <c r="AA15" s="280"/>
      <c r="AB15" s="280"/>
      <c r="AC15" s="280"/>
      <c r="AD15" s="280"/>
      <c r="AE15" s="280"/>
    </row>
    <row r="16" spans="1:31" ht="13" customHeight="1" x14ac:dyDescent="0.3">
      <c r="A16" s="280"/>
      <c r="B16" s="280"/>
      <c r="C16" s="280"/>
      <c r="D16" s="72"/>
      <c r="E16" s="285"/>
      <c r="F16" s="285"/>
      <c r="G16" s="285"/>
      <c r="H16" s="285"/>
      <c r="I16" s="73"/>
      <c r="J16" s="280"/>
      <c r="K16" s="280"/>
      <c r="L16" s="280"/>
      <c r="M16" s="280"/>
      <c r="N16" s="280"/>
      <c r="O16" s="280"/>
      <c r="P16" s="280"/>
      <c r="Q16" s="280"/>
      <c r="R16" s="280"/>
      <c r="S16" s="280"/>
      <c r="T16" s="280"/>
      <c r="U16" s="280"/>
      <c r="V16" s="280"/>
      <c r="W16" s="280"/>
      <c r="X16" s="280"/>
      <c r="Y16" s="280"/>
      <c r="Z16" s="280"/>
      <c r="AA16" s="280"/>
      <c r="AB16" s="280"/>
      <c r="AC16" s="280"/>
      <c r="AD16" s="280"/>
      <c r="AE16" s="280"/>
    </row>
    <row r="17" spans="1:31" ht="13" customHeight="1" x14ac:dyDescent="0.3">
      <c r="A17" s="280"/>
      <c r="B17" s="280"/>
      <c r="C17" s="280"/>
      <c r="D17" s="281" t="s">
        <v>148</v>
      </c>
      <c r="E17" s="282"/>
      <c r="F17" s="282"/>
      <c r="G17" s="282"/>
      <c r="H17" s="282"/>
      <c r="I17" s="283"/>
      <c r="J17" s="280"/>
      <c r="K17" s="280"/>
      <c r="L17" s="280"/>
      <c r="M17" s="280"/>
      <c r="N17" s="280"/>
      <c r="O17" s="280"/>
      <c r="P17" s="280"/>
      <c r="Q17" s="280"/>
      <c r="R17" s="280"/>
      <c r="S17" s="280"/>
      <c r="T17" s="280"/>
      <c r="U17" s="280"/>
      <c r="V17" s="280"/>
      <c r="W17" s="280"/>
      <c r="X17" s="280"/>
      <c r="Y17" s="280"/>
      <c r="Z17" s="280"/>
      <c r="AA17" s="280"/>
      <c r="AB17" s="280"/>
      <c r="AC17" s="280"/>
      <c r="AD17" s="280"/>
      <c r="AE17" s="280"/>
    </row>
    <row r="18" spans="1:31" ht="26" customHeight="1" x14ac:dyDescent="0.3">
      <c r="A18" s="280"/>
      <c r="B18" s="280"/>
      <c r="C18" s="280"/>
      <c r="D18" s="281"/>
      <c r="E18" s="282"/>
      <c r="F18" s="282"/>
      <c r="G18" s="282"/>
      <c r="H18" s="282"/>
      <c r="I18" s="283"/>
      <c r="J18" s="280"/>
      <c r="K18" s="280"/>
      <c r="L18" s="280"/>
      <c r="M18" s="280"/>
      <c r="N18" s="280"/>
      <c r="O18" s="280"/>
      <c r="P18" s="280"/>
      <c r="Q18" s="280"/>
      <c r="R18" s="280"/>
      <c r="S18" s="280"/>
      <c r="T18" s="280"/>
      <c r="U18" s="280"/>
      <c r="V18" s="280"/>
      <c r="W18" s="280"/>
      <c r="X18" s="280"/>
      <c r="Y18" s="280"/>
      <c r="Z18" s="280"/>
      <c r="AA18" s="280"/>
      <c r="AB18" s="280"/>
      <c r="AC18" s="280"/>
      <c r="AD18" s="280"/>
      <c r="AE18" s="280"/>
    </row>
    <row r="19" spans="1:31" ht="13" customHeight="1" thickBot="1" x14ac:dyDescent="0.35">
      <c r="A19" s="280"/>
      <c r="B19" s="280"/>
      <c r="C19" s="280"/>
      <c r="D19" s="286"/>
      <c r="E19" s="287"/>
      <c r="F19" s="287"/>
      <c r="G19" s="287"/>
      <c r="H19" s="287"/>
      <c r="I19" s="288"/>
      <c r="J19" s="280"/>
      <c r="K19" s="280"/>
      <c r="L19" s="280"/>
      <c r="M19" s="280"/>
      <c r="N19" s="280"/>
      <c r="O19" s="280"/>
      <c r="P19" s="280"/>
      <c r="Q19" s="280"/>
      <c r="R19" s="280"/>
      <c r="S19" s="280"/>
      <c r="T19" s="280"/>
      <c r="U19" s="280"/>
      <c r="V19" s="280"/>
      <c r="W19" s="280"/>
      <c r="X19" s="280"/>
      <c r="Y19" s="280"/>
      <c r="Z19" s="280"/>
      <c r="AA19" s="280"/>
      <c r="AB19" s="280"/>
      <c r="AC19" s="280"/>
      <c r="AD19" s="280"/>
      <c r="AE19" s="280"/>
    </row>
    <row r="20" spans="1:31" ht="13" customHeight="1" x14ac:dyDescent="0.3">
      <c r="A20" s="280"/>
      <c r="B20" s="280"/>
      <c r="C20" s="280"/>
      <c r="D20" s="280"/>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0"/>
      <c r="AC20" s="280"/>
      <c r="AD20" s="280"/>
      <c r="AE20" s="280"/>
    </row>
    <row r="21" spans="1:31" ht="13" customHeight="1" x14ac:dyDescent="0.3">
      <c r="A21" s="280"/>
      <c r="B21" s="280"/>
      <c r="C21" s="280"/>
      <c r="D21" s="280"/>
      <c r="E21" s="280"/>
      <c r="F21" s="280"/>
      <c r="G21" s="280"/>
      <c r="H21" s="280"/>
      <c r="I21" s="280"/>
      <c r="J21" s="280"/>
      <c r="K21" s="280"/>
      <c r="L21" s="280"/>
      <c r="M21" s="280"/>
      <c r="N21" s="280"/>
      <c r="O21" s="280"/>
      <c r="P21" s="280"/>
      <c r="Q21" s="280"/>
      <c r="R21" s="280"/>
      <c r="S21" s="280"/>
      <c r="T21" s="280"/>
      <c r="U21" s="280"/>
      <c r="V21" s="280"/>
      <c r="W21" s="280"/>
      <c r="X21" s="280"/>
      <c r="Y21" s="280"/>
      <c r="Z21" s="280"/>
      <c r="AA21" s="280"/>
      <c r="AB21" s="280"/>
      <c r="AC21" s="280"/>
      <c r="AD21" s="280"/>
      <c r="AE21" s="280"/>
    </row>
    <row r="22" spans="1:31" ht="13" customHeight="1" x14ac:dyDescent="0.3">
      <c r="A22" s="280"/>
      <c r="B22" s="280"/>
      <c r="C22" s="280"/>
      <c r="D22" s="280"/>
      <c r="E22" s="280"/>
      <c r="F22" s="280"/>
      <c r="G22" s="280"/>
      <c r="H22" s="280"/>
      <c r="I22" s="280"/>
      <c r="J22" s="280"/>
      <c r="K22" s="280"/>
      <c r="L22" s="280"/>
      <c r="M22" s="280"/>
      <c r="N22" s="280"/>
      <c r="O22" s="280"/>
      <c r="P22" s="280"/>
      <c r="Q22" s="280"/>
      <c r="R22" s="280"/>
      <c r="S22" s="280"/>
      <c r="T22" s="280"/>
      <c r="U22" s="280"/>
      <c r="V22" s="280"/>
      <c r="W22" s="280"/>
      <c r="X22" s="280"/>
      <c r="Y22" s="280"/>
      <c r="Z22" s="280"/>
      <c r="AA22" s="280"/>
      <c r="AB22" s="280"/>
      <c r="AC22" s="280"/>
      <c r="AD22" s="280"/>
      <c r="AE22" s="280"/>
    </row>
    <row r="23" spans="1:31" ht="13" customHeight="1" x14ac:dyDescent="0.3">
      <c r="A23" s="280"/>
      <c r="B23" s="280"/>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row>
    <row r="24" spans="1:31" ht="13" customHeight="1" x14ac:dyDescent="0.3">
      <c r="A24" s="280"/>
      <c r="B24" s="280"/>
      <c r="C24" s="280"/>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row>
    <row r="25" spans="1:31" ht="13" customHeight="1" x14ac:dyDescent="0.3">
      <c r="A25" s="280"/>
      <c r="B25" s="280"/>
      <c r="C25" s="280"/>
      <c r="D25" s="280"/>
      <c r="E25" s="280"/>
      <c r="F25" s="280"/>
      <c r="G25" s="280"/>
      <c r="H25" s="280"/>
      <c r="I25" s="280"/>
      <c r="J25" s="280"/>
      <c r="K25" s="280"/>
      <c r="L25" s="280"/>
      <c r="M25" s="280"/>
      <c r="N25" s="280"/>
      <c r="O25" s="280"/>
      <c r="P25" s="280"/>
      <c r="Q25" s="280"/>
      <c r="R25" s="280"/>
      <c r="S25" s="280"/>
      <c r="T25" s="280"/>
      <c r="U25" s="280"/>
      <c r="V25" s="280"/>
      <c r="W25" s="280"/>
      <c r="X25" s="280"/>
      <c r="Y25" s="280"/>
      <c r="Z25" s="280"/>
      <c r="AA25" s="280"/>
      <c r="AB25" s="280"/>
      <c r="AC25" s="280"/>
      <c r="AD25" s="280"/>
      <c r="AE25" s="280"/>
    </row>
    <row r="26" spans="1:31" ht="13" customHeight="1" x14ac:dyDescent="0.3">
      <c r="A26" s="280"/>
      <c r="B26" s="280"/>
      <c r="C26" s="280"/>
      <c r="D26" s="280"/>
      <c r="E26" s="280"/>
      <c r="F26" s="280"/>
      <c r="G26" s="280"/>
      <c r="H26" s="280"/>
      <c r="I26" s="280"/>
      <c r="J26" s="280"/>
      <c r="K26" s="280"/>
      <c r="L26" s="280"/>
      <c r="M26" s="280"/>
      <c r="N26" s="280"/>
      <c r="O26" s="280"/>
      <c r="P26" s="280"/>
      <c r="Q26" s="280"/>
      <c r="R26" s="280"/>
      <c r="S26" s="280"/>
      <c r="T26" s="280"/>
      <c r="U26" s="280"/>
      <c r="V26" s="280"/>
      <c r="W26" s="280"/>
      <c r="X26" s="280"/>
      <c r="Y26" s="280"/>
      <c r="Z26" s="280"/>
      <c r="AA26" s="280"/>
      <c r="AB26" s="280"/>
      <c r="AC26" s="280"/>
      <c r="AD26" s="280"/>
      <c r="AE26" s="280"/>
    </row>
    <row r="27" spans="1:31" ht="13" customHeight="1" x14ac:dyDescent="0.3">
      <c r="A27" s="280"/>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row>
    <row r="28" spans="1:31" ht="13" customHeight="1" x14ac:dyDescent="0.3">
      <c r="A28" s="280"/>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row>
    <row r="29" spans="1:31" ht="13" customHeight="1" x14ac:dyDescent="0.3">
      <c r="A29" s="280"/>
      <c r="B29" s="280"/>
      <c r="C29" s="280"/>
      <c r="D29" s="280"/>
      <c r="E29" s="280"/>
      <c r="F29" s="280"/>
      <c r="G29" s="280"/>
      <c r="H29" s="280"/>
      <c r="I29" s="280"/>
      <c r="J29" s="280"/>
      <c r="K29" s="280"/>
      <c r="L29" s="280"/>
      <c r="M29" s="280"/>
      <c r="N29" s="280"/>
      <c r="O29" s="280"/>
      <c r="P29" s="280"/>
      <c r="Q29" s="280"/>
      <c r="R29" s="280"/>
      <c r="S29" s="280"/>
      <c r="T29" s="280"/>
      <c r="U29" s="280"/>
      <c r="V29" s="280"/>
      <c r="W29" s="280"/>
      <c r="X29" s="280"/>
      <c r="Y29" s="280"/>
      <c r="Z29" s="280"/>
      <c r="AA29" s="280"/>
      <c r="AB29" s="280"/>
      <c r="AC29" s="280"/>
      <c r="AD29" s="280"/>
      <c r="AE29" s="280"/>
    </row>
    <row r="30" spans="1:31" ht="13" customHeight="1" x14ac:dyDescent="0.3">
      <c r="A30" s="280"/>
      <c r="B30" s="280"/>
      <c r="C30" s="280"/>
      <c r="D30" s="280"/>
      <c r="E30" s="280"/>
      <c r="F30" s="280"/>
      <c r="G30" s="280"/>
      <c r="H30" s="280"/>
      <c r="I30" s="280"/>
      <c r="J30" s="280"/>
      <c r="K30" s="280"/>
      <c r="L30" s="280"/>
      <c r="M30" s="280"/>
      <c r="N30" s="280"/>
      <c r="O30" s="280"/>
      <c r="P30" s="280"/>
      <c r="Q30" s="280"/>
      <c r="R30" s="280"/>
      <c r="S30" s="280"/>
      <c r="T30" s="280"/>
      <c r="U30" s="280"/>
      <c r="V30" s="280"/>
      <c r="W30" s="280"/>
      <c r="X30" s="280"/>
      <c r="Y30" s="280"/>
      <c r="Z30" s="280"/>
      <c r="AA30" s="280"/>
      <c r="AB30" s="280"/>
      <c r="AC30" s="280"/>
      <c r="AD30" s="280"/>
      <c r="AE30" s="280"/>
    </row>
    <row r="31" spans="1:31" ht="13" customHeight="1" x14ac:dyDescent="0.3">
      <c r="A31" s="280"/>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row>
    <row r="32" spans="1:31" ht="13" customHeight="1" x14ac:dyDescent="0.3">
      <c r="A32" s="280"/>
      <c r="B32" s="280"/>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row>
    <row r="33" spans="1:31" ht="13" customHeight="1" x14ac:dyDescent="0.3">
      <c r="A33" s="280"/>
      <c r="B33" s="280"/>
      <c r="C33" s="280"/>
      <c r="D33" s="280"/>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row>
    <row r="34" spans="1:31" ht="13" customHeight="1" x14ac:dyDescent="0.3">
      <c r="A34" s="280"/>
      <c r="B34" s="280"/>
      <c r="C34" s="280"/>
      <c r="D34" s="280"/>
      <c r="E34" s="280"/>
      <c r="F34" s="280"/>
      <c r="G34" s="280"/>
      <c r="H34" s="280"/>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row>
    <row r="35" spans="1:31" ht="13" customHeight="1" x14ac:dyDescent="0.3">
      <c r="A35" s="280"/>
      <c r="B35" s="280"/>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row>
    <row r="36" spans="1:31" ht="13" customHeight="1" x14ac:dyDescent="0.3">
      <c r="A36" s="280"/>
      <c r="B36" s="280"/>
      <c r="C36" s="280"/>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row>
    <row r="37" spans="1:31" ht="13" customHeight="1" x14ac:dyDescent="0.3">
      <c r="A37" s="280"/>
      <c r="B37" s="280"/>
      <c r="C37" s="280"/>
      <c r="D37" s="280"/>
      <c r="E37" s="280"/>
      <c r="F37" s="280"/>
      <c r="G37" s="280"/>
      <c r="H37" s="280"/>
      <c r="I37" s="280"/>
      <c r="J37" s="280"/>
      <c r="K37" s="280"/>
      <c r="L37" s="280"/>
      <c r="M37" s="280"/>
      <c r="N37" s="280"/>
      <c r="O37" s="280"/>
      <c r="P37" s="280"/>
      <c r="Q37" s="280"/>
      <c r="R37" s="280"/>
      <c r="S37" s="280"/>
      <c r="T37" s="280"/>
      <c r="U37" s="280"/>
      <c r="V37" s="280"/>
      <c r="W37" s="280"/>
      <c r="X37" s="280"/>
      <c r="Y37" s="280"/>
      <c r="Z37" s="280"/>
      <c r="AA37" s="280"/>
      <c r="AB37" s="280"/>
      <c r="AC37" s="280"/>
      <c r="AD37" s="280"/>
      <c r="AE37" s="280"/>
    </row>
    <row r="38" spans="1:31" ht="13" customHeight="1" x14ac:dyDescent="0.3">
      <c r="A38" s="280"/>
      <c r="B38" s="280"/>
      <c r="C38" s="280"/>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row>
    <row r="39" spans="1:31" ht="13" customHeight="1" x14ac:dyDescent="0.3">
      <c r="A39" s="280"/>
      <c r="B39" s="280"/>
      <c r="C39" s="280"/>
      <c r="D39" s="280"/>
      <c r="E39" s="280"/>
      <c r="F39" s="280"/>
      <c r="G39" s="280"/>
      <c r="H39" s="280"/>
      <c r="I39" s="280"/>
      <c r="J39" s="280"/>
      <c r="K39" s="280"/>
      <c r="L39" s="280"/>
      <c r="M39" s="280"/>
      <c r="N39" s="280"/>
      <c r="O39" s="280"/>
      <c r="P39" s="280"/>
      <c r="Q39" s="280"/>
      <c r="R39" s="280"/>
      <c r="S39" s="280"/>
      <c r="T39" s="280"/>
      <c r="U39" s="280"/>
      <c r="V39" s="280"/>
      <c r="W39" s="280"/>
      <c r="X39" s="280"/>
      <c r="Y39" s="280"/>
      <c r="Z39" s="280"/>
      <c r="AA39" s="280"/>
      <c r="AB39" s="280"/>
      <c r="AC39" s="280"/>
      <c r="AD39" s="280"/>
      <c r="AE39" s="280"/>
    </row>
    <row r="40" spans="1:31" ht="13" customHeight="1" x14ac:dyDescent="0.3">
      <c r="A40" s="280"/>
      <c r="B40" s="280"/>
      <c r="C40" s="280"/>
      <c r="D40" s="280"/>
      <c r="E40" s="280"/>
      <c r="F40" s="280"/>
      <c r="G40" s="280"/>
      <c r="H40" s="280"/>
      <c r="I40" s="280"/>
      <c r="J40" s="280"/>
      <c r="K40" s="280"/>
      <c r="L40" s="280"/>
      <c r="M40" s="280"/>
      <c r="N40" s="280"/>
      <c r="O40" s="280"/>
      <c r="P40" s="280"/>
      <c r="Q40" s="280"/>
      <c r="R40" s="280"/>
      <c r="S40" s="280"/>
      <c r="T40" s="280"/>
      <c r="U40" s="280"/>
      <c r="V40" s="280"/>
      <c r="W40" s="280"/>
      <c r="X40" s="280"/>
      <c r="Y40" s="280"/>
      <c r="Z40" s="280"/>
      <c r="AA40" s="280"/>
      <c r="AB40" s="280"/>
      <c r="AC40" s="280"/>
      <c r="AD40" s="280"/>
      <c r="AE40" s="280"/>
    </row>
    <row r="41" spans="1:31" ht="13" customHeight="1" x14ac:dyDescent="0.3">
      <c r="A41" s="280"/>
      <c r="B41" s="280"/>
      <c r="C41" s="280"/>
      <c r="D41" s="280"/>
      <c r="E41" s="280"/>
      <c r="F41" s="280"/>
      <c r="G41" s="280"/>
      <c r="H41" s="280"/>
      <c r="I41" s="280"/>
      <c r="J41" s="280"/>
      <c r="K41" s="280"/>
      <c r="L41" s="280"/>
      <c r="M41" s="280"/>
      <c r="N41" s="280"/>
      <c r="O41" s="280"/>
      <c r="P41" s="280"/>
      <c r="Q41" s="280"/>
      <c r="R41" s="280"/>
      <c r="S41" s="280"/>
      <c r="T41" s="280"/>
      <c r="U41" s="280"/>
      <c r="V41" s="280"/>
      <c r="W41" s="280"/>
      <c r="X41" s="280"/>
      <c r="Y41" s="280"/>
      <c r="Z41" s="280"/>
      <c r="AA41" s="280"/>
      <c r="AB41" s="280"/>
      <c r="AC41" s="280"/>
      <c r="AD41" s="280"/>
      <c r="AE41" s="280"/>
    </row>
    <row r="42" spans="1:31" ht="13" customHeight="1" x14ac:dyDescent="0.3">
      <c r="A42" s="280"/>
      <c r="B42" s="280"/>
      <c r="C42" s="280"/>
      <c r="D42" s="280"/>
      <c r="E42" s="280"/>
      <c r="F42" s="280"/>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row>
    <row r="43" spans="1:31" ht="13" customHeight="1" x14ac:dyDescent="0.3">
      <c r="A43" s="280"/>
      <c r="B43" s="280"/>
      <c r="C43" s="280"/>
      <c r="D43" s="280"/>
      <c r="E43" s="280"/>
      <c r="F43" s="280"/>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row>
    <row r="44" spans="1:31" ht="13" customHeight="1" x14ac:dyDescent="0.3">
      <c r="A44" s="280"/>
      <c r="B44" s="280"/>
      <c r="C44" s="280"/>
      <c r="D44" s="280"/>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row>
    <row r="45" spans="1:31" ht="13" customHeight="1" x14ac:dyDescent="0.3">
      <c r="A45" s="280"/>
      <c r="B45" s="280"/>
      <c r="C45" s="280"/>
      <c r="D45" s="280"/>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row>
    <row r="46" spans="1:31" ht="13" customHeight="1" x14ac:dyDescent="0.3">
      <c r="A46" s="280"/>
      <c r="B46" s="280"/>
      <c r="C46" s="280"/>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row>
    <row r="47" spans="1:31" ht="13" customHeight="1" x14ac:dyDescent="0.3">
      <c r="A47" s="280"/>
      <c r="B47" s="280"/>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row>
    <row r="48" spans="1:31" ht="13" customHeight="1" x14ac:dyDescent="0.3">
      <c r="A48" s="280"/>
      <c r="B48" s="280"/>
      <c r="C48" s="280"/>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row>
    <row r="49" spans="1:31" ht="13" customHeight="1" x14ac:dyDescent="0.3">
      <c r="A49" s="280"/>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row>
    <row r="50" spans="1:31" ht="13" customHeight="1" x14ac:dyDescent="0.3">
      <c r="A50" s="280"/>
      <c r="B50" s="280"/>
      <c r="C50" s="280"/>
      <c r="D50" s="280"/>
      <c r="E50" s="280"/>
      <c r="F50" s="280"/>
      <c r="G50" s="280"/>
      <c r="H50" s="280"/>
      <c r="I50" s="280"/>
      <c r="J50" s="280"/>
      <c r="K50" s="280"/>
      <c r="L50" s="280"/>
      <c r="M50" s="280"/>
      <c r="N50" s="280"/>
      <c r="O50" s="280"/>
      <c r="P50" s="280"/>
      <c r="Q50" s="280"/>
      <c r="R50" s="280"/>
      <c r="S50" s="280"/>
      <c r="T50" s="280"/>
      <c r="U50" s="280"/>
      <c r="V50" s="280"/>
      <c r="W50" s="280"/>
      <c r="X50" s="280"/>
      <c r="Y50" s="280"/>
      <c r="Z50" s="280"/>
      <c r="AA50" s="280"/>
      <c r="AB50" s="280"/>
      <c r="AC50" s="280"/>
      <c r="AD50" s="280"/>
      <c r="AE50" s="280"/>
    </row>
    <row r="51" spans="1:31" ht="13" customHeight="1" x14ac:dyDescent="0.3">
      <c r="A51" s="280"/>
      <c r="B51" s="280"/>
      <c r="C51" s="280"/>
      <c r="D51" s="280"/>
      <c r="E51" s="280"/>
      <c r="F51" s="280"/>
      <c r="G51" s="280"/>
      <c r="H51" s="280"/>
      <c r="I51" s="280"/>
      <c r="J51" s="280"/>
      <c r="K51" s="280"/>
      <c r="L51" s="280"/>
      <c r="M51" s="280"/>
      <c r="N51" s="280"/>
      <c r="O51" s="280"/>
      <c r="P51" s="280"/>
      <c r="Q51" s="280"/>
      <c r="R51" s="280"/>
      <c r="S51" s="280"/>
      <c r="T51" s="280"/>
      <c r="U51" s="280"/>
      <c r="V51" s="280"/>
      <c r="W51" s="280"/>
      <c r="X51" s="280"/>
      <c r="Y51" s="280"/>
      <c r="Z51" s="280"/>
      <c r="AA51" s="280"/>
      <c r="AB51" s="280"/>
      <c r="AC51" s="280"/>
      <c r="AD51" s="280"/>
      <c r="AE51" s="280"/>
    </row>
    <row r="52" spans="1:31" ht="13" customHeight="1" x14ac:dyDescent="0.3">
      <c r="A52" s="280"/>
      <c r="B52" s="280"/>
      <c r="C52" s="280"/>
      <c r="D52" s="280"/>
      <c r="E52" s="280"/>
      <c r="F52" s="280"/>
      <c r="G52" s="280"/>
      <c r="H52" s="280"/>
      <c r="I52" s="280"/>
      <c r="J52" s="280"/>
      <c r="K52" s="280"/>
      <c r="L52" s="280"/>
      <c r="M52" s="280"/>
      <c r="N52" s="280"/>
      <c r="O52" s="280"/>
      <c r="P52" s="280"/>
      <c r="Q52" s="280"/>
      <c r="R52" s="280"/>
      <c r="S52" s="280"/>
      <c r="T52" s="280"/>
      <c r="U52" s="280"/>
      <c r="V52" s="280"/>
      <c r="W52" s="280"/>
      <c r="X52" s="280"/>
      <c r="Y52" s="280"/>
      <c r="Z52" s="280"/>
      <c r="AA52" s="280"/>
      <c r="AB52" s="280"/>
      <c r="AC52" s="280"/>
      <c r="AD52" s="280"/>
      <c r="AE52" s="280"/>
    </row>
    <row r="53" spans="1:31" ht="13" customHeight="1" x14ac:dyDescent="0.3">
      <c r="A53" s="280"/>
      <c r="B53" s="280"/>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row>
    <row r="54" spans="1:31" ht="13" customHeight="1" x14ac:dyDescent="0.3">
      <c r="A54" s="280"/>
      <c r="B54" s="280"/>
      <c r="C54" s="280"/>
      <c r="D54" s="280"/>
      <c r="E54" s="280"/>
      <c r="F54" s="280"/>
      <c r="G54" s="280"/>
      <c r="H54" s="280"/>
      <c r="I54" s="280"/>
      <c r="J54" s="280"/>
      <c r="K54" s="280"/>
      <c r="L54" s="280"/>
      <c r="M54" s="280"/>
      <c r="N54" s="280"/>
      <c r="O54" s="280"/>
      <c r="P54" s="280"/>
      <c r="Q54" s="280"/>
      <c r="R54" s="280"/>
      <c r="S54" s="280"/>
      <c r="T54" s="280"/>
      <c r="U54" s="280"/>
      <c r="V54" s="280"/>
      <c r="W54" s="280"/>
      <c r="X54" s="280"/>
      <c r="Y54" s="280"/>
      <c r="Z54" s="280"/>
      <c r="AA54" s="280"/>
      <c r="AB54" s="280"/>
      <c r="AC54" s="280"/>
      <c r="AD54" s="280"/>
      <c r="AE54" s="280"/>
    </row>
    <row r="55" spans="1:31" ht="13" customHeight="1" x14ac:dyDescent="0.3">
      <c r="A55" s="280"/>
      <c r="B55" s="280"/>
      <c r="C55" s="280"/>
      <c r="D55" s="280"/>
      <c r="E55" s="280"/>
      <c r="F55" s="280"/>
      <c r="G55" s="280"/>
      <c r="H55" s="280"/>
      <c r="I55" s="280"/>
      <c r="J55" s="280"/>
      <c r="K55" s="280"/>
      <c r="L55" s="280"/>
      <c r="M55" s="280"/>
      <c r="N55" s="280"/>
      <c r="O55" s="280"/>
      <c r="P55" s="280"/>
      <c r="Q55" s="280"/>
      <c r="R55" s="280"/>
      <c r="S55" s="280"/>
      <c r="T55" s="280"/>
      <c r="U55" s="280"/>
      <c r="V55" s="280"/>
      <c r="W55" s="280"/>
      <c r="X55" s="280"/>
      <c r="Y55" s="280"/>
      <c r="Z55" s="280"/>
      <c r="AA55" s="280"/>
      <c r="AB55" s="280"/>
      <c r="AC55" s="280"/>
      <c r="AD55" s="280"/>
      <c r="AE55" s="280"/>
    </row>
    <row r="56" spans="1:31" ht="13" customHeight="1" x14ac:dyDescent="0.3">
      <c r="A56" s="280"/>
      <c r="B56" s="280"/>
      <c r="C56" s="280"/>
      <c r="D56" s="280"/>
      <c r="E56" s="280"/>
      <c r="F56" s="280"/>
      <c r="G56" s="280"/>
      <c r="H56" s="280"/>
      <c r="I56" s="280"/>
      <c r="J56" s="280"/>
      <c r="K56" s="280"/>
      <c r="L56" s="280"/>
      <c r="M56" s="280"/>
      <c r="N56" s="280"/>
      <c r="O56" s="280"/>
      <c r="P56" s="280"/>
      <c r="Q56" s="280"/>
      <c r="R56" s="280"/>
      <c r="S56" s="280"/>
      <c r="T56" s="280"/>
      <c r="U56" s="280"/>
      <c r="V56" s="280"/>
      <c r="W56" s="280"/>
      <c r="X56" s="280"/>
      <c r="Y56" s="280"/>
      <c r="Z56" s="280"/>
      <c r="AA56" s="280"/>
      <c r="AB56" s="280"/>
      <c r="AC56" s="280"/>
      <c r="AD56" s="280"/>
      <c r="AE56" s="280"/>
    </row>
    <row r="57" spans="1:31" ht="13" customHeight="1" x14ac:dyDescent="0.3">
      <c r="A57" s="280"/>
      <c r="B57" s="280"/>
      <c r="C57" s="280"/>
      <c r="D57" s="280"/>
      <c r="E57" s="280"/>
      <c r="F57" s="280"/>
      <c r="G57" s="280"/>
      <c r="H57" s="280"/>
      <c r="I57" s="280"/>
      <c r="J57" s="280"/>
      <c r="K57" s="280"/>
      <c r="L57" s="280"/>
      <c r="M57" s="280"/>
      <c r="N57" s="280"/>
      <c r="O57" s="280"/>
      <c r="P57" s="280"/>
      <c r="Q57" s="280"/>
      <c r="R57" s="280"/>
      <c r="S57" s="280"/>
      <c r="T57" s="280"/>
      <c r="U57" s="280"/>
      <c r="V57" s="280"/>
      <c r="W57" s="280"/>
      <c r="X57" s="280"/>
      <c r="Y57" s="280"/>
      <c r="Z57" s="280"/>
      <c r="AA57" s="280"/>
      <c r="AB57" s="280"/>
      <c r="AC57" s="280"/>
      <c r="AD57" s="280"/>
      <c r="AE57" s="280"/>
    </row>
    <row r="58" spans="1:31" ht="13" customHeight="1" x14ac:dyDescent="0.3">
      <c r="A58" s="280"/>
      <c r="B58" s="280"/>
      <c r="C58" s="280"/>
      <c r="D58" s="280"/>
      <c r="E58" s="280"/>
      <c r="F58" s="280"/>
      <c r="G58" s="280"/>
      <c r="H58" s="280"/>
      <c r="I58" s="280"/>
      <c r="J58" s="280"/>
      <c r="K58" s="280"/>
      <c r="L58" s="280"/>
      <c r="M58" s="280"/>
      <c r="N58" s="280"/>
      <c r="O58" s="280"/>
      <c r="P58" s="280"/>
      <c r="Q58" s="280"/>
      <c r="R58" s="280"/>
      <c r="S58" s="280"/>
      <c r="T58" s="280"/>
      <c r="U58" s="280"/>
      <c r="V58" s="280"/>
      <c r="W58" s="280"/>
      <c r="X58" s="280"/>
      <c r="Y58" s="280"/>
      <c r="Z58" s="280"/>
      <c r="AA58" s="280"/>
      <c r="AB58" s="280"/>
      <c r="AC58" s="280"/>
      <c r="AD58" s="280"/>
      <c r="AE58" s="280"/>
    </row>
    <row r="59" spans="1:31" ht="13" customHeight="1" x14ac:dyDescent="0.3">
      <c r="A59" s="280"/>
      <c r="B59" s="280"/>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row>
    <row r="60" spans="1:31" ht="13" customHeight="1" x14ac:dyDescent="0.3">
      <c r="A60" s="280"/>
      <c r="B60" s="280"/>
      <c r="C60" s="280"/>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row>
    <row r="61" spans="1:31" ht="13" customHeight="1" x14ac:dyDescent="0.3">
      <c r="A61" s="280"/>
      <c r="B61" s="280"/>
      <c r="C61" s="280"/>
      <c r="D61" s="280"/>
      <c r="E61" s="280"/>
      <c r="F61" s="280"/>
      <c r="G61" s="280"/>
      <c r="H61" s="280"/>
      <c r="I61" s="280"/>
      <c r="J61" s="280"/>
      <c r="K61" s="280"/>
      <c r="L61" s="280"/>
      <c r="M61" s="280"/>
      <c r="N61" s="280"/>
      <c r="O61" s="280"/>
      <c r="P61" s="280"/>
      <c r="Q61" s="280"/>
      <c r="R61" s="280"/>
      <c r="S61" s="280"/>
      <c r="T61" s="280"/>
      <c r="U61" s="280"/>
      <c r="V61" s="280"/>
      <c r="W61" s="280"/>
      <c r="X61" s="280"/>
      <c r="Y61" s="280"/>
      <c r="Z61" s="280"/>
      <c r="AA61" s="280"/>
      <c r="AB61" s="280"/>
      <c r="AC61" s="280"/>
      <c r="AD61" s="280"/>
      <c r="AE61" s="280"/>
    </row>
    <row r="62" spans="1:31" ht="13" customHeight="1" x14ac:dyDescent="0.3">
      <c r="A62" s="280"/>
      <c r="B62" s="280"/>
      <c r="C62" s="280"/>
      <c r="D62" s="280"/>
      <c r="E62" s="280"/>
      <c r="F62" s="280"/>
      <c r="G62" s="280"/>
      <c r="H62" s="280"/>
      <c r="I62" s="280"/>
      <c r="J62" s="280"/>
      <c r="K62" s="280"/>
      <c r="L62" s="280"/>
      <c r="M62" s="280"/>
      <c r="N62" s="280"/>
      <c r="O62" s="280"/>
      <c r="P62" s="280"/>
      <c r="Q62" s="280"/>
      <c r="R62" s="280"/>
      <c r="S62" s="280"/>
      <c r="T62" s="280"/>
      <c r="U62" s="280"/>
      <c r="V62" s="280"/>
      <c r="W62" s="280"/>
      <c r="X62" s="280"/>
      <c r="Y62" s="280"/>
      <c r="Z62" s="280"/>
      <c r="AA62" s="280"/>
      <c r="AB62" s="280"/>
      <c r="AC62" s="280"/>
      <c r="AD62" s="280"/>
      <c r="AE62" s="280"/>
    </row>
    <row r="63" spans="1:31" ht="13" customHeight="1" x14ac:dyDescent="0.3">
      <c r="A63" s="280"/>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0"/>
      <c r="Z63" s="280"/>
      <c r="AA63" s="280"/>
      <c r="AB63" s="280"/>
      <c r="AC63" s="280"/>
      <c r="AD63" s="280"/>
      <c r="AE63" s="280"/>
    </row>
    <row r="64" spans="1:31" ht="13" customHeight="1" x14ac:dyDescent="0.3">
      <c r="A64" s="280"/>
      <c r="B64" s="280"/>
      <c r="C64" s="280"/>
      <c r="D64" s="280"/>
      <c r="E64" s="280"/>
      <c r="F64" s="280"/>
      <c r="G64" s="280"/>
      <c r="H64" s="280"/>
      <c r="I64" s="280"/>
      <c r="J64" s="280"/>
      <c r="K64" s="280"/>
      <c r="L64" s="280"/>
      <c r="M64" s="280"/>
      <c r="N64" s="280"/>
      <c r="O64" s="280"/>
      <c r="P64" s="280"/>
      <c r="Q64" s="280"/>
      <c r="R64" s="280"/>
      <c r="S64" s="280"/>
      <c r="T64" s="280"/>
      <c r="U64" s="280"/>
      <c r="V64" s="280"/>
      <c r="W64" s="280"/>
      <c r="X64" s="280"/>
      <c r="Y64" s="280"/>
      <c r="Z64" s="280"/>
      <c r="AA64" s="280"/>
      <c r="AB64" s="280"/>
      <c r="AC64" s="280"/>
      <c r="AD64" s="280"/>
      <c r="AE64" s="280"/>
    </row>
    <row r="65" spans="1:31" ht="13" customHeight="1" x14ac:dyDescent="0.3">
      <c r="A65" s="280"/>
      <c r="B65" s="280"/>
      <c r="C65" s="280"/>
      <c r="D65" s="280"/>
      <c r="E65" s="280"/>
      <c r="F65" s="280"/>
      <c r="G65" s="280"/>
      <c r="H65" s="280"/>
      <c r="I65" s="280"/>
      <c r="J65" s="280"/>
      <c r="K65" s="280"/>
      <c r="L65" s="280"/>
      <c r="M65" s="280"/>
      <c r="N65" s="280"/>
      <c r="O65" s="280"/>
      <c r="P65" s="280"/>
      <c r="Q65" s="280"/>
      <c r="R65" s="280"/>
      <c r="S65" s="280"/>
      <c r="T65" s="280"/>
      <c r="U65" s="280"/>
      <c r="V65" s="280"/>
      <c r="W65" s="280"/>
      <c r="X65" s="280"/>
      <c r="Y65" s="280"/>
      <c r="Z65" s="280"/>
      <c r="AA65" s="280"/>
      <c r="AB65" s="280"/>
      <c r="AC65" s="280"/>
      <c r="AD65" s="280"/>
      <c r="AE65" s="280"/>
    </row>
    <row r="66" spans="1:31" ht="13" customHeight="1" x14ac:dyDescent="0.3">
      <c r="A66" s="280"/>
      <c r="B66" s="280"/>
      <c r="C66" s="280"/>
      <c r="D66" s="280"/>
      <c r="E66" s="280"/>
      <c r="F66" s="280"/>
      <c r="G66" s="280"/>
      <c r="H66" s="280"/>
      <c r="I66" s="280"/>
      <c r="J66" s="280"/>
      <c r="K66" s="280"/>
      <c r="L66" s="280"/>
      <c r="M66" s="280"/>
      <c r="N66" s="280"/>
      <c r="O66" s="280"/>
      <c r="P66" s="280"/>
      <c r="Q66" s="280"/>
      <c r="R66" s="280"/>
      <c r="S66" s="280"/>
      <c r="T66" s="280"/>
      <c r="U66" s="280"/>
      <c r="V66" s="280"/>
      <c r="W66" s="280"/>
      <c r="X66" s="280"/>
      <c r="Y66" s="280"/>
      <c r="Z66" s="280"/>
      <c r="AA66" s="280"/>
      <c r="AB66" s="280"/>
      <c r="AC66" s="280"/>
      <c r="AD66" s="280"/>
      <c r="AE66" s="280"/>
    </row>
    <row r="67" spans="1:31" ht="13" customHeight="1" x14ac:dyDescent="0.3">
      <c r="A67" s="280"/>
      <c r="B67" s="280"/>
      <c r="C67" s="280"/>
      <c r="D67" s="280"/>
      <c r="E67" s="280"/>
      <c r="F67" s="280"/>
      <c r="G67" s="280"/>
      <c r="H67" s="280"/>
      <c r="I67" s="280"/>
      <c r="J67" s="280"/>
      <c r="K67" s="280"/>
      <c r="L67" s="280"/>
      <c r="M67" s="280"/>
      <c r="N67" s="280"/>
      <c r="O67" s="280"/>
      <c r="P67" s="280"/>
      <c r="Q67" s="280"/>
      <c r="R67" s="280"/>
      <c r="S67" s="280"/>
      <c r="T67" s="280"/>
      <c r="U67" s="280"/>
      <c r="V67" s="280"/>
      <c r="W67" s="280"/>
      <c r="X67" s="280"/>
      <c r="Y67" s="280"/>
      <c r="Z67" s="280"/>
      <c r="AA67" s="280"/>
      <c r="AB67" s="280"/>
      <c r="AC67" s="280"/>
      <c r="AD67" s="280"/>
      <c r="AE67" s="280"/>
    </row>
    <row r="68" spans="1:31" ht="13" customHeight="1" x14ac:dyDescent="0.3">
      <c r="A68" s="280"/>
      <c r="B68" s="280"/>
      <c r="C68" s="280"/>
      <c r="D68" s="280"/>
      <c r="E68" s="280"/>
      <c r="F68" s="280"/>
      <c r="G68" s="280"/>
      <c r="H68" s="280"/>
      <c r="I68" s="280"/>
      <c r="J68" s="280"/>
      <c r="K68" s="280"/>
      <c r="L68" s="280"/>
      <c r="M68" s="280"/>
      <c r="N68" s="280"/>
      <c r="O68" s="280"/>
      <c r="P68" s="280"/>
      <c r="Q68" s="280"/>
      <c r="R68" s="280"/>
      <c r="S68" s="280"/>
      <c r="T68" s="280"/>
      <c r="U68" s="280"/>
      <c r="V68" s="280"/>
      <c r="W68" s="280"/>
      <c r="X68" s="280"/>
      <c r="Y68" s="280"/>
      <c r="Z68" s="280"/>
      <c r="AA68" s="280"/>
      <c r="AB68" s="280"/>
      <c r="AC68" s="280"/>
      <c r="AD68" s="280"/>
      <c r="AE68" s="280"/>
    </row>
    <row r="69" spans="1:31" ht="13" customHeight="1" x14ac:dyDescent="0.3">
      <c r="A69" s="280"/>
      <c r="B69" s="280"/>
      <c r="C69" s="280"/>
      <c r="D69" s="280"/>
      <c r="E69" s="280"/>
      <c r="F69" s="280"/>
      <c r="G69" s="280"/>
      <c r="H69" s="280"/>
      <c r="I69" s="280"/>
      <c r="J69" s="280"/>
      <c r="K69" s="280"/>
      <c r="L69" s="280"/>
      <c r="M69" s="280"/>
      <c r="N69" s="280"/>
      <c r="O69" s="280"/>
      <c r="P69" s="280"/>
      <c r="Q69" s="280"/>
      <c r="R69" s="280"/>
      <c r="S69" s="280"/>
      <c r="T69" s="280"/>
      <c r="U69" s="280"/>
      <c r="V69" s="280"/>
      <c r="W69" s="280"/>
      <c r="X69" s="280"/>
      <c r="Y69" s="280"/>
      <c r="Z69" s="280"/>
      <c r="AA69" s="280"/>
      <c r="AB69" s="280"/>
      <c r="AC69" s="280"/>
      <c r="AD69" s="280"/>
      <c r="AE69" s="280"/>
    </row>
    <row r="70" spans="1:31" ht="13" customHeight="1" x14ac:dyDescent="0.3">
      <c r="A70" s="280"/>
      <c r="B70" s="280"/>
      <c r="C70" s="280"/>
      <c r="D70" s="280"/>
      <c r="E70" s="280"/>
      <c r="F70" s="280"/>
      <c r="G70" s="280"/>
      <c r="H70" s="280"/>
      <c r="I70" s="280"/>
      <c r="J70" s="280"/>
      <c r="K70" s="280"/>
      <c r="L70" s="280"/>
      <c r="M70" s="280"/>
      <c r="N70" s="280"/>
      <c r="O70" s="280"/>
      <c r="P70" s="280"/>
      <c r="Q70" s="280"/>
      <c r="R70" s="280"/>
      <c r="S70" s="280"/>
      <c r="T70" s="280"/>
      <c r="U70" s="280"/>
      <c r="V70" s="280"/>
      <c r="W70" s="280"/>
      <c r="X70" s="280"/>
      <c r="Y70" s="280"/>
      <c r="Z70" s="280"/>
      <c r="AA70" s="280"/>
      <c r="AB70" s="280"/>
      <c r="AC70" s="280"/>
      <c r="AD70" s="280"/>
      <c r="AE70" s="280"/>
    </row>
    <row r="71" spans="1:31" ht="13" customHeight="1" x14ac:dyDescent="0.3">
      <c r="A71" s="280"/>
      <c r="B71" s="280"/>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row>
    <row r="72" spans="1:31" ht="13" customHeight="1" x14ac:dyDescent="0.3">
      <c r="A72" s="280"/>
      <c r="B72" s="280"/>
      <c r="C72" s="280"/>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row>
    <row r="73" spans="1:31" ht="13" customHeight="1" x14ac:dyDescent="0.3">
      <c r="A73" s="280"/>
      <c r="B73" s="280"/>
      <c r="C73" s="280"/>
      <c r="D73" s="280"/>
      <c r="E73" s="280"/>
      <c r="F73" s="280"/>
      <c r="G73" s="280"/>
      <c r="H73" s="280"/>
      <c r="I73" s="280"/>
      <c r="J73" s="280"/>
      <c r="K73" s="280"/>
      <c r="L73" s="280"/>
      <c r="M73" s="280"/>
      <c r="N73" s="280"/>
      <c r="O73" s="280"/>
      <c r="P73" s="280"/>
      <c r="Q73" s="280"/>
      <c r="R73" s="280"/>
      <c r="S73" s="280"/>
      <c r="T73" s="280"/>
      <c r="U73" s="280"/>
      <c r="V73" s="280"/>
      <c r="W73" s="280"/>
      <c r="X73" s="280"/>
      <c r="Y73" s="280"/>
      <c r="Z73" s="280"/>
      <c r="AA73" s="280"/>
      <c r="AB73" s="280"/>
      <c r="AC73" s="280"/>
      <c r="AD73" s="280"/>
      <c r="AE73" s="280"/>
    </row>
    <row r="74" spans="1:31" ht="13" customHeight="1" x14ac:dyDescent="0.3">
      <c r="A74" s="280"/>
      <c r="B74" s="280"/>
      <c r="C74" s="280"/>
      <c r="D74" s="280"/>
      <c r="E74" s="280"/>
      <c r="F74" s="280"/>
      <c r="G74" s="280"/>
      <c r="H74" s="280"/>
      <c r="I74" s="280"/>
      <c r="J74" s="280"/>
      <c r="K74" s="280"/>
      <c r="L74" s="280"/>
      <c r="M74" s="280"/>
      <c r="N74" s="280"/>
      <c r="O74" s="280"/>
      <c r="P74" s="280"/>
      <c r="Q74" s="280"/>
      <c r="R74" s="280"/>
      <c r="S74" s="280"/>
      <c r="T74" s="280"/>
      <c r="U74" s="280"/>
      <c r="V74" s="280"/>
      <c r="W74" s="280"/>
      <c r="X74" s="280"/>
      <c r="Y74" s="280"/>
      <c r="Z74" s="280"/>
      <c r="AA74" s="280"/>
      <c r="AB74" s="280"/>
      <c r="AC74" s="280"/>
      <c r="AD74" s="280"/>
      <c r="AE74" s="280"/>
    </row>
    <row r="75" spans="1:31" ht="13" customHeight="1" x14ac:dyDescent="0.3">
      <c r="A75" s="280"/>
      <c r="B75" s="280"/>
      <c r="C75" s="280"/>
      <c r="D75" s="280"/>
      <c r="E75" s="280"/>
      <c r="F75" s="280"/>
      <c r="G75" s="280"/>
      <c r="H75" s="280"/>
      <c r="I75" s="280"/>
      <c r="J75" s="280"/>
      <c r="K75" s="280"/>
      <c r="L75" s="280"/>
      <c r="M75" s="280"/>
      <c r="N75" s="280"/>
      <c r="O75" s="280"/>
      <c r="P75" s="280"/>
      <c r="Q75" s="280"/>
      <c r="R75" s="280"/>
      <c r="S75" s="280"/>
      <c r="T75" s="280"/>
      <c r="U75" s="280"/>
      <c r="V75" s="280"/>
      <c r="W75" s="280"/>
      <c r="X75" s="280"/>
      <c r="Y75" s="280"/>
      <c r="Z75" s="280"/>
      <c r="AA75" s="280"/>
      <c r="AB75" s="280"/>
      <c r="AC75" s="280"/>
      <c r="AD75" s="280"/>
      <c r="AE75" s="280"/>
    </row>
    <row r="76" spans="1:31" ht="13" customHeight="1" x14ac:dyDescent="0.3">
      <c r="A76" s="280"/>
      <c r="B76" s="280"/>
      <c r="C76" s="280"/>
      <c r="D76" s="280"/>
      <c r="E76" s="280"/>
      <c r="F76" s="280"/>
      <c r="G76" s="280"/>
      <c r="H76" s="280"/>
      <c r="I76" s="280"/>
      <c r="J76" s="280"/>
      <c r="K76" s="280"/>
      <c r="L76" s="280"/>
      <c r="M76" s="280"/>
      <c r="N76" s="280"/>
      <c r="O76" s="280"/>
      <c r="P76" s="280"/>
      <c r="Q76" s="280"/>
      <c r="R76" s="280"/>
      <c r="S76" s="280"/>
      <c r="T76" s="280"/>
      <c r="U76" s="280"/>
      <c r="V76" s="280"/>
      <c r="W76" s="280"/>
      <c r="X76" s="280"/>
      <c r="Y76" s="280"/>
      <c r="Z76" s="280"/>
      <c r="AA76" s="280"/>
      <c r="AB76" s="280"/>
      <c r="AC76" s="280"/>
      <c r="AD76" s="280"/>
      <c r="AE76" s="280"/>
    </row>
    <row r="77" spans="1:31" ht="13" customHeight="1" x14ac:dyDescent="0.3">
      <c r="A77" s="280"/>
      <c r="B77" s="280"/>
      <c r="C77" s="280"/>
      <c r="D77" s="280"/>
      <c r="E77" s="280"/>
      <c r="F77" s="280"/>
      <c r="G77" s="280"/>
      <c r="H77" s="280"/>
      <c r="I77" s="280"/>
      <c r="J77" s="280"/>
      <c r="K77" s="280"/>
      <c r="L77" s="280"/>
      <c r="M77" s="280"/>
      <c r="N77" s="280"/>
      <c r="O77" s="280"/>
      <c r="P77" s="280"/>
      <c r="Q77" s="280"/>
      <c r="R77" s="280"/>
      <c r="S77" s="280"/>
      <c r="T77" s="280"/>
      <c r="U77" s="280"/>
      <c r="V77" s="280"/>
      <c r="W77" s="280"/>
      <c r="X77" s="280"/>
      <c r="Y77" s="280"/>
      <c r="Z77" s="280"/>
      <c r="AA77" s="280"/>
      <c r="AB77" s="280"/>
      <c r="AC77" s="280"/>
      <c r="AD77" s="280"/>
      <c r="AE77" s="280"/>
    </row>
    <row r="78" spans="1:31" ht="13" customHeight="1" x14ac:dyDescent="0.3">
      <c r="A78" s="280"/>
      <c r="B78" s="280"/>
      <c r="C78" s="280"/>
      <c r="D78" s="280"/>
      <c r="E78" s="280"/>
      <c r="F78" s="280"/>
      <c r="G78" s="280"/>
      <c r="H78" s="280"/>
      <c r="I78" s="280"/>
      <c r="J78" s="280"/>
      <c r="K78" s="280"/>
      <c r="L78" s="280"/>
      <c r="M78" s="280"/>
      <c r="N78" s="280"/>
      <c r="O78" s="280"/>
      <c r="P78" s="280"/>
      <c r="Q78" s="280"/>
      <c r="R78" s="280"/>
      <c r="S78" s="280"/>
      <c r="T78" s="280"/>
      <c r="U78" s="280"/>
      <c r="V78" s="280"/>
      <c r="W78" s="280"/>
      <c r="X78" s="280"/>
      <c r="Y78" s="280"/>
      <c r="Z78" s="280"/>
      <c r="AA78" s="280"/>
      <c r="AB78" s="280"/>
      <c r="AC78" s="280"/>
      <c r="AD78" s="280"/>
      <c r="AE78" s="280"/>
    </row>
    <row r="79" spans="1:31" ht="13" customHeight="1" x14ac:dyDescent="0.3">
      <c r="A79" s="280"/>
      <c r="B79" s="280"/>
      <c r="C79" s="280"/>
      <c r="D79" s="280"/>
      <c r="E79" s="280"/>
      <c r="F79" s="280"/>
      <c r="G79" s="280"/>
      <c r="H79" s="280"/>
      <c r="I79" s="280"/>
      <c r="J79" s="280"/>
      <c r="K79" s="280"/>
      <c r="L79" s="280"/>
      <c r="M79" s="280"/>
      <c r="N79" s="280"/>
      <c r="O79" s="280"/>
      <c r="P79" s="280"/>
      <c r="Q79" s="280"/>
      <c r="R79" s="280"/>
      <c r="S79" s="280"/>
      <c r="T79" s="280"/>
      <c r="U79" s="280"/>
      <c r="V79" s="280"/>
      <c r="W79" s="280"/>
      <c r="X79" s="280"/>
      <c r="Y79" s="280"/>
      <c r="Z79" s="280"/>
      <c r="AA79" s="280"/>
      <c r="AB79" s="280"/>
      <c r="AC79" s="280"/>
      <c r="AD79" s="280"/>
      <c r="AE79" s="280"/>
    </row>
    <row r="80" spans="1:31" ht="13" customHeight="1" x14ac:dyDescent="0.3">
      <c r="A80" s="280"/>
      <c r="B80" s="280"/>
      <c r="C80" s="280"/>
      <c r="D80" s="280"/>
      <c r="E80" s="280"/>
      <c r="F80" s="280"/>
      <c r="G80" s="280"/>
      <c r="H80" s="280"/>
      <c r="I80" s="280"/>
      <c r="J80" s="280"/>
      <c r="K80" s="280"/>
      <c r="L80" s="280"/>
      <c r="M80" s="280"/>
      <c r="N80" s="280"/>
      <c r="O80" s="280"/>
      <c r="P80" s="280"/>
      <c r="Q80" s="280"/>
      <c r="R80" s="280"/>
      <c r="S80" s="280"/>
      <c r="T80" s="280"/>
      <c r="U80" s="280"/>
      <c r="V80" s="280"/>
      <c r="W80" s="280"/>
      <c r="X80" s="280"/>
      <c r="Y80" s="280"/>
      <c r="Z80" s="280"/>
      <c r="AA80" s="280"/>
      <c r="AB80" s="280"/>
      <c r="AC80" s="280"/>
      <c r="AD80" s="280"/>
      <c r="AE80" s="280"/>
    </row>
    <row r="81" spans="1:31" ht="13" customHeight="1" x14ac:dyDescent="0.3">
      <c r="A81" s="280"/>
      <c r="B81" s="280"/>
      <c r="C81" s="280"/>
      <c r="D81" s="280"/>
      <c r="E81" s="280"/>
      <c r="F81" s="280"/>
      <c r="G81" s="280"/>
      <c r="H81" s="280"/>
      <c r="I81" s="280"/>
      <c r="J81" s="280"/>
      <c r="K81" s="280"/>
      <c r="L81" s="280"/>
      <c r="M81" s="280"/>
      <c r="N81" s="280"/>
      <c r="O81" s="280"/>
      <c r="P81" s="280"/>
      <c r="Q81" s="280"/>
      <c r="R81" s="280"/>
      <c r="S81" s="280"/>
      <c r="T81" s="280"/>
      <c r="U81" s="280"/>
      <c r="V81" s="280"/>
      <c r="W81" s="280"/>
      <c r="X81" s="280"/>
      <c r="Y81" s="280"/>
      <c r="Z81" s="280"/>
      <c r="AA81" s="280"/>
      <c r="AB81" s="280"/>
      <c r="AC81" s="280"/>
      <c r="AD81" s="280"/>
      <c r="AE81" s="280"/>
    </row>
    <row r="82" spans="1:31" ht="13" customHeight="1" x14ac:dyDescent="0.3">
      <c r="A82" s="280"/>
      <c r="B82" s="280"/>
      <c r="C82" s="280"/>
      <c r="D82" s="280"/>
      <c r="E82" s="280"/>
      <c r="F82" s="280"/>
      <c r="G82" s="280"/>
      <c r="H82" s="280"/>
      <c r="I82" s="280"/>
      <c r="J82" s="280"/>
      <c r="K82" s="280"/>
      <c r="L82" s="280"/>
      <c r="M82" s="280"/>
      <c r="N82" s="280"/>
      <c r="O82" s="280"/>
      <c r="P82" s="280"/>
      <c r="Q82" s="280"/>
      <c r="R82" s="280"/>
      <c r="S82" s="280"/>
      <c r="T82" s="280"/>
      <c r="U82" s="280"/>
      <c r="V82" s="280"/>
      <c r="W82" s="280"/>
      <c r="X82" s="280"/>
      <c r="Y82" s="280"/>
      <c r="Z82" s="280"/>
      <c r="AA82" s="280"/>
      <c r="AB82" s="280"/>
      <c r="AC82" s="280"/>
      <c r="AD82" s="280"/>
      <c r="AE82" s="280"/>
    </row>
    <row r="83" spans="1:31" ht="13" customHeight="1" x14ac:dyDescent="0.3">
      <c r="A83" s="280"/>
      <c r="B83" s="280"/>
      <c r="C83" s="280"/>
      <c r="D83" s="280"/>
      <c r="E83" s="280"/>
      <c r="F83" s="280"/>
      <c r="G83" s="280"/>
      <c r="H83" s="280"/>
      <c r="I83" s="280"/>
      <c r="J83" s="280"/>
      <c r="K83" s="280"/>
      <c r="L83" s="280"/>
      <c r="M83" s="280"/>
      <c r="N83" s="280"/>
      <c r="O83" s="280"/>
      <c r="P83" s="280"/>
      <c r="Q83" s="280"/>
      <c r="R83" s="280"/>
      <c r="S83" s="280"/>
      <c r="T83" s="280"/>
      <c r="U83" s="280"/>
      <c r="V83" s="280"/>
      <c r="W83" s="280"/>
      <c r="X83" s="280"/>
      <c r="Y83" s="280"/>
      <c r="Z83" s="280"/>
      <c r="AA83" s="280"/>
      <c r="AB83" s="280"/>
      <c r="AC83" s="280"/>
      <c r="AD83" s="280"/>
      <c r="AE83" s="280"/>
    </row>
    <row r="84" spans="1:31" ht="13" customHeight="1" x14ac:dyDescent="0.3">
      <c r="A84" s="280"/>
      <c r="B84" s="280"/>
      <c r="C84" s="280"/>
      <c r="D84" s="280"/>
      <c r="E84" s="280"/>
      <c r="F84" s="280"/>
      <c r="G84" s="280"/>
      <c r="H84" s="280"/>
      <c r="I84" s="280"/>
      <c r="J84" s="280"/>
      <c r="K84" s="280"/>
      <c r="L84" s="280"/>
      <c r="M84" s="280"/>
      <c r="N84" s="280"/>
      <c r="O84" s="280"/>
      <c r="P84" s="280"/>
      <c r="Q84" s="280"/>
      <c r="R84" s="280"/>
      <c r="S84" s="280"/>
      <c r="T84" s="280"/>
      <c r="U84" s="280"/>
      <c r="V84" s="280"/>
      <c r="W84" s="280"/>
      <c r="X84" s="280"/>
      <c r="Y84" s="280"/>
      <c r="Z84" s="280"/>
      <c r="AA84" s="280"/>
      <c r="AB84" s="280"/>
      <c r="AC84" s="280"/>
      <c r="AD84" s="280"/>
      <c r="AE84" s="280"/>
    </row>
    <row r="85" spans="1:31" ht="13" customHeight="1" x14ac:dyDescent="0.3">
      <c r="A85" s="280"/>
      <c r="B85" s="280"/>
      <c r="C85" s="280"/>
      <c r="D85" s="280"/>
      <c r="E85" s="280"/>
      <c r="F85" s="280"/>
      <c r="G85" s="280"/>
      <c r="H85" s="280"/>
      <c r="I85" s="280"/>
      <c r="J85" s="280"/>
      <c r="K85" s="280"/>
      <c r="L85" s="280"/>
      <c r="M85" s="280"/>
      <c r="N85" s="280"/>
      <c r="O85" s="280"/>
      <c r="P85" s="280"/>
      <c r="Q85" s="280"/>
      <c r="R85" s="280"/>
      <c r="S85" s="280"/>
      <c r="T85" s="280"/>
      <c r="U85" s="280"/>
      <c r="V85" s="280"/>
      <c r="W85" s="280"/>
      <c r="X85" s="280"/>
      <c r="Y85" s="280"/>
      <c r="Z85" s="280"/>
      <c r="AA85" s="280"/>
      <c r="AB85" s="280"/>
      <c r="AC85" s="280"/>
      <c r="AD85" s="280"/>
      <c r="AE85" s="280"/>
    </row>
    <row r="86" spans="1:31" ht="13" customHeight="1" x14ac:dyDescent="0.3">
      <c r="A86" s="280"/>
      <c r="B86" s="280"/>
      <c r="C86" s="280"/>
      <c r="D86" s="280"/>
      <c r="E86" s="280"/>
      <c r="F86" s="280"/>
      <c r="G86" s="280"/>
      <c r="H86" s="280"/>
      <c r="I86" s="280"/>
      <c r="J86" s="280"/>
      <c r="K86" s="280"/>
      <c r="L86" s="280"/>
      <c r="M86" s="280"/>
      <c r="N86" s="280"/>
      <c r="O86" s="280"/>
      <c r="P86" s="280"/>
      <c r="Q86" s="280"/>
      <c r="R86" s="280"/>
      <c r="S86" s="280"/>
      <c r="T86" s="280"/>
      <c r="U86" s="280"/>
      <c r="V86" s="280"/>
      <c r="W86" s="280"/>
      <c r="X86" s="280"/>
      <c r="Y86" s="280"/>
      <c r="Z86" s="280"/>
      <c r="AA86" s="280"/>
      <c r="AB86" s="280"/>
      <c r="AC86" s="280"/>
      <c r="AD86" s="280"/>
      <c r="AE86" s="280"/>
    </row>
    <row r="87" spans="1:31" ht="13" customHeight="1" x14ac:dyDescent="0.3">
      <c r="A87" s="280"/>
      <c r="B87" s="280"/>
      <c r="C87" s="280"/>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row>
    <row r="88" spans="1:31" ht="13" customHeight="1" x14ac:dyDescent="0.3">
      <c r="A88" s="280"/>
      <c r="B88" s="280"/>
      <c r="C88" s="280"/>
      <c r="D88" s="280"/>
      <c r="E88" s="280"/>
      <c r="F88" s="280"/>
      <c r="G88" s="280"/>
      <c r="H88" s="280"/>
      <c r="I88" s="280"/>
      <c r="J88" s="280"/>
      <c r="K88" s="280"/>
      <c r="L88" s="280"/>
      <c r="M88" s="280"/>
      <c r="N88" s="280"/>
      <c r="O88" s="280"/>
      <c r="P88" s="280"/>
      <c r="Q88" s="280"/>
      <c r="R88" s="280"/>
      <c r="S88" s="280"/>
      <c r="T88" s="280"/>
      <c r="U88" s="280"/>
      <c r="V88" s="280"/>
      <c r="W88" s="280"/>
      <c r="X88" s="280"/>
      <c r="Y88" s="280"/>
      <c r="Z88" s="280"/>
      <c r="AA88" s="280"/>
      <c r="AB88" s="280"/>
      <c r="AC88" s="280"/>
      <c r="AD88" s="280"/>
      <c r="AE88" s="280"/>
    </row>
    <row r="89" spans="1:31" ht="13" customHeight="1" x14ac:dyDescent="0.3">
      <c r="A89" s="280"/>
      <c r="B89" s="280"/>
      <c r="C89" s="280"/>
      <c r="D89" s="280"/>
      <c r="E89" s="280"/>
      <c r="F89" s="280"/>
      <c r="G89" s="280"/>
      <c r="H89" s="280"/>
      <c r="I89" s="280"/>
      <c r="J89" s="280"/>
      <c r="K89" s="280"/>
      <c r="L89" s="280"/>
      <c r="M89" s="280"/>
      <c r="N89" s="280"/>
      <c r="O89" s="280"/>
      <c r="P89" s="280"/>
      <c r="Q89" s="280"/>
      <c r="R89" s="280"/>
      <c r="S89" s="280"/>
      <c r="T89" s="280"/>
      <c r="U89" s="280"/>
      <c r="V89" s="280"/>
      <c r="W89" s="280"/>
      <c r="X89" s="280"/>
      <c r="Y89" s="280"/>
      <c r="Z89" s="280"/>
      <c r="AA89" s="280"/>
      <c r="AB89" s="280"/>
      <c r="AC89" s="280"/>
      <c r="AD89" s="280"/>
      <c r="AE89" s="280"/>
    </row>
    <row r="90" spans="1:31" ht="13" customHeight="1" x14ac:dyDescent="0.3">
      <c r="A90" s="280"/>
      <c r="B90" s="280"/>
      <c r="C90" s="280"/>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row>
    <row r="91" spans="1:31" ht="13" customHeight="1" x14ac:dyDescent="0.3">
      <c r="A91" s="280"/>
      <c r="B91" s="280"/>
      <c r="C91" s="280"/>
      <c r="D91" s="280"/>
      <c r="E91" s="280"/>
      <c r="F91" s="280"/>
      <c r="G91" s="280"/>
      <c r="H91" s="280"/>
      <c r="I91" s="280"/>
      <c r="J91" s="280"/>
      <c r="K91" s="280"/>
      <c r="L91" s="280"/>
      <c r="M91" s="280"/>
      <c r="N91" s="280"/>
      <c r="O91" s="280"/>
      <c r="P91" s="280"/>
      <c r="Q91" s="280"/>
      <c r="R91" s="280"/>
      <c r="S91" s="280"/>
      <c r="T91" s="280"/>
      <c r="U91" s="280"/>
      <c r="V91" s="280"/>
      <c r="W91" s="280"/>
      <c r="X91" s="280"/>
      <c r="Y91" s="280"/>
      <c r="Z91" s="280"/>
      <c r="AA91" s="280"/>
      <c r="AB91" s="280"/>
      <c r="AC91" s="280"/>
      <c r="AD91" s="280"/>
      <c r="AE91" s="280"/>
    </row>
    <row r="92" spans="1:31" ht="13" customHeight="1" x14ac:dyDescent="0.3">
      <c r="A92" s="280"/>
      <c r="B92" s="280"/>
      <c r="C92" s="280"/>
      <c r="D92" s="280"/>
      <c r="E92" s="280"/>
      <c r="F92" s="280"/>
      <c r="G92" s="280"/>
      <c r="H92" s="280"/>
      <c r="I92" s="280"/>
      <c r="J92" s="280"/>
      <c r="K92" s="280"/>
      <c r="L92" s="280"/>
      <c r="M92" s="280"/>
      <c r="N92" s="280"/>
      <c r="O92" s="280"/>
      <c r="P92" s="280"/>
      <c r="Q92" s="280"/>
      <c r="R92" s="280"/>
      <c r="S92" s="280"/>
      <c r="T92" s="280"/>
      <c r="U92" s="280"/>
      <c r="V92" s="280"/>
      <c r="W92" s="280"/>
      <c r="X92" s="280"/>
      <c r="Y92" s="280"/>
      <c r="Z92" s="280"/>
      <c r="AA92" s="280"/>
      <c r="AB92" s="280"/>
      <c r="AC92" s="280"/>
      <c r="AD92" s="280"/>
      <c r="AE92" s="280"/>
    </row>
    <row r="93" spans="1:31" ht="13" customHeight="1" x14ac:dyDescent="0.3">
      <c r="A93" s="280"/>
      <c r="B93" s="280"/>
      <c r="C93" s="280"/>
      <c r="D93" s="280"/>
      <c r="E93" s="280"/>
      <c r="F93" s="280"/>
      <c r="G93" s="280"/>
      <c r="H93" s="280"/>
      <c r="I93" s="280"/>
      <c r="J93" s="280"/>
      <c r="K93" s="280"/>
      <c r="L93" s="280"/>
      <c r="M93" s="280"/>
      <c r="N93" s="280"/>
      <c r="O93" s="280"/>
      <c r="P93" s="280"/>
      <c r="Q93" s="280"/>
      <c r="R93" s="280"/>
      <c r="S93" s="280"/>
      <c r="T93" s="280"/>
      <c r="U93" s="280"/>
      <c r="V93" s="280"/>
      <c r="W93" s="280"/>
      <c r="X93" s="280"/>
      <c r="Y93" s="280"/>
      <c r="Z93" s="280"/>
      <c r="AA93" s="280"/>
      <c r="AB93" s="280"/>
      <c r="AC93" s="280"/>
      <c r="AD93" s="280"/>
      <c r="AE93" s="280"/>
    </row>
    <row r="94" spans="1:31" ht="13" customHeight="1" x14ac:dyDescent="0.3">
      <c r="A94" s="280"/>
      <c r="B94" s="280"/>
      <c r="C94" s="280"/>
      <c r="D94" s="280"/>
      <c r="E94" s="280"/>
      <c r="F94" s="280"/>
      <c r="G94" s="280"/>
      <c r="H94" s="280"/>
      <c r="I94" s="280"/>
      <c r="J94" s="280"/>
      <c r="K94" s="280"/>
      <c r="L94" s="280"/>
      <c r="M94" s="280"/>
      <c r="N94" s="280"/>
      <c r="O94" s="280"/>
      <c r="P94" s="280"/>
      <c r="Q94" s="280"/>
      <c r="R94" s="280"/>
      <c r="S94" s="280"/>
      <c r="T94" s="280"/>
      <c r="U94" s="280"/>
      <c r="V94" s="280"/>
      <c r="W94" s="280"/>
      <c r="X94" s="280"/>
      <c r="Y94" s="280"/>
      <c r="Z94" s="280"/>
      <c r="AA94" s="280"/>
      <c r="AB94" s="280"/>
      <c r="AC94" s="280"/>
      <c r="AD94" s="280"/>
      <c r="AE94" s="280"/>
    </row>
    <row r="95" spans="1:31" ht="13" customHeight="1" x14ac:dyDescent="0.3">
      <c r="A95" s="280"/>
      <c r="B95" s="280"/>
      <c r="C95" s="280"/>
      <c r="D95" s="280"/>
      <c r="E95" s="280"/>
      <c r="F95" s="280"/>
      <c r="G95" s="280"/>
      <c r="H95" s="280"/>
      <c r="I95" s="280"/>
      <c r="J95" s="280"/>
      <c r="K95" s="280"/>
      <c r="L95" s="280"/>
      <c r="M95" s="280"/>
      <c r="N95" s="280"/>
      <c r="O95" s="280"/>
      <c r="P95" s="280"/>
      <c r="Q95" s="280"/>
      <c r="R95" s="280"/>
      <c r="S95" s="280"/>
      <c r="T95" s="280"/>
      <c r="U95" s="280"/>
      <c r="V95" s="280"/>
      <c r="W95" s="280"/>
      <c r="X95" s="280"/>
      <c r="Y95" s="280"/>
      <c r="Z95" s="280"/>
      <c r="AA95" s="280"/>
      <c r="AB95" s="280"/>
      <c r="AC95" s="280"/>
      <c r="AD95" s="280"/>
      <c r="AE95" s="280"/>
    </row>
    <row r="96" spans="1:31" ht="13" customHeight="1" x14ac:dyDescent="0.3">
      <c r="A96" s="280"/>
      <c r="B96" s="280"/>
      <c r="C96" s="280"/>
      <c r="D96" s="280"/>
      <c r="E96" s="280"/>
      <c r="F96" s="280"/>
      <c r="G96" s="280"/>
      <c r="H96" s="280"/>
      <c r="I96" s="280"/>
      <c r="J96" s="280"/>
      <c r="K96" s="280"/>
      <c r="L96" s="280"/>
      <c r="M96" s="280"/>
      <c r="N96" s="280"/>
      <c r="O96" s="280"/>
      <c r="P96" s="280"/>
      <c r="Q96" s="280"/>
      <c r="R96" s="280"/>
      <c r="S96" s="280"/>
      <c r="T96" s="280"/>
      <c r="U96" s="280"/>
      <c r="V96" s="280"/>
      <c r="W96" s="280"/>
      <c r="X96" s="280"/>
      <c r="Y96" s="280"/>
      <c r="Z96" s="280"/>
      <c r="AA96" s="280"/>
      <c r="AB96" s="280"/>
      <c r="AC96" s="280"/>
      <c r="AD96" s="280"/>
      <c r="AE96" s="280"/>
    </row>
    <row r="97" spans="1:31" ht="13" customHeight="1" x14ac:dyDescent="0.3">
      <c r="A97" s="280"/>
      <c r="B97" s="280"/>
      <c r="C97" s="280"/>
      <c r="D97" s="280"/>
      <c r="E97" s="280"/>
      <c r="F97" s="280"/>
      <c r="G97" s="280"/>
      <c r="H97" s="280"/>
      <c r="I97" s="280"/>
      <c r="J97" s="280"/>
      <c r="K97" s="280"/>
      <c r="L97" s="280"/>
      <c r="M97" s="280"/>
      <c r="N97" s="280"/>
      <c r="O97" s="280"/>
      <c r="P97" s="280"/>
      <c r="Q97" s="280"/>
      <c r="R97" s="280"/>
      <c r="S97" s="280"/>
      <c r="T97" s="280"/>
      <c r="U97" s="280"/>
      <c r="V97" s="280"/>
      <c r="W97" s="280"/>
      <c r="X97" s="280"/>
      <c r="Y97" s="280"/>
      <c r="Z97" s="280"/>
      <c r="AA97" s="280"/>
      <c r="AB97" s="280"/>
      <c r="AC97" s="280"/>
      <c r="AD97" s="280"/>
      <c r="AE97" s="280"/>
    </row>
    <row r="98" spans="1:31" ht="13" customHeight="1" x14ac:dyDescent="0.3">
      <c r="A98" s="280"/>
      <c r="B98" s="280"/>
      <c r="C98" s="280"/>
      <c r="D98" s="280"/>
      <c r="E98" s="280"/>
      <c r="F98" s="280"/>
      <c r="G98" s="280"/>
      <c r="H98" s="280"/>
      <c r="I98" s="280"/>
      <c r="J98" s="280"/>
      <c r="K98" s="280"/>
      <c r="L98" s="280"/>
      <c r="M98" s="280"/>
      <c r="N98" s="280"/>
      <c r="O98" s="280"/>
      <c r="P98" s="280"/>
      <c r="Q98" s="280"/>
      <c r="R98" s="280"/>
      <c r="S98" s="280"/>
      <c r="T98" s="280"/>
      <c r="U98" s="280"/>
      <c r="V98" s="280"/>
      <c r="W98" s="280"/>
      <c r="X98" s="280"/>
      <c r="Y98" s="280"/>
      <c r="Z98" s="280"/>
      <c r="AA98" s="280"/>
      <c r="AB98" s="280"/>
      <c r="AC98" s="280"/>
      <c r="AD98" s="280"/>
      <c r="AE98" s="280"/>
    </row>
    <row r="99" spans="1:31" ht="13" customHeight="1" x14ac:dyDescent="0.3">
      <c r="A99" s="280"/>
      <c r="B99" s="280"/>
      <c r="C99" s="280"/>
      <c r="D99" s="280"/>
      <c r="E99" s="280"/>
      <c r="F99" s="280"/>
      <c r="G99" s="280"/>
      <c r="H99" s="280"/>
      <c r="I99" s="280"/>
      <c r="J99" s="280"/>
      <c r="K99" s="280"/>
      <c r="L99" s="280"/>
      <c r="M99" s="280"/>
      <c r="N99" s="280"/>
      <c r="O99" s="280"/>
      <c r="P99" s="280"/>
      <c r="Q99" s="280"/>
      <c r="R99" s="280"/>
      <c r="S99" s="280"/>
      <c r="T99" s="280"/>
      <c r="U99" s="280"/>
      <c r="V99" s="280"/>
      <c r="W99" s="280"/>
      <c r="X99" s="280"/>
      <c r="Y99" s="280"/>
      <c r="Z99" s="280"/>
      <c r="AA99" s="280"/>
      <c r="AB99" s="280"/>
      <c r="AC99" s="280"/>
      <c r="AD99" s="280"/>
      <c r="AE99" s="280"/>
    </row>
    <row r="100" spans="1:31" ht="13" customHeight="1" x14ac:dyDescent="0.3">
      <c r="A100" s="280"/>
      <c r="B100" s="280"/>
      <c r="C100" s="280"/>
      <c r="D100" s="280"/>
      <c r="E100" s="280"/>
      <c r="F100" s="280"/>
      <c r="G100" s="280"/>
      <c r="H100" s="280"/>
      <c r="I100" s="280"/>
      <c r="J100" s="280"/>
      <c r="K100" s="280"/>
      <c r="L100" s="280"/>
      <c r="M100" s="280"/>
      <c r="N100" s="280"/>
      <c r="O100" s="280"/>
      <c r="P100" s="280"/>
      <c r="Q100" s="280"/>
      <c r="R100" s="280"/>
      <c r="S100" s="280"/>
      <c r="T100" s="280"/>
      <c r="U100" s="280"/>
      <c r="V100" s="280"/>
      <c r="W100" s="280"/>
      <c r="X100" s="280"/>
      <c r="Y100" s="280"/>
      <c r="Z100" s="280"/>
      <c r="AA100" s="280"/>
      <c r="AB100" s="280"/>
      <c r="AC100" s="280"/>
      <c r="AD100" s="280"/>
      <c r="AE100" s="280"/>
    </row>
    <row r="101" spans="1:31" ht="13" customHeight="1" x14ac:dyDescent="0.3">
      <c r="A101" s="280"/>
      <c r="B101" s="280"/>
      <c r="C101" s="280"/>
      <c r="D101" s="280"/>
      <c r="E101" s="280"/>
      <c r="F101" s="280"/>
      <c r="G101" s="280"/>
      <c r="H101" s="280"/>
      <c r="I101" s="280"/>
      <c r="J101" s="280"/>
      <c r="K101" s="280"/>
      <c r="L101" s="280"/>
      <c r="M101" s="280"/>
      <c r="N101" s="280"/>
      <c r="O101" s="280"/>
      <c r="P101" s="280"/>
      <c r="Q101" s="280"/>
      <c r="R101" s="280"/>
      <c r="S101" s="280"/>
      <c r="T101" s="280"/>
      <c r="U101" s="280"/>
      <c r="V101" s="280"/>
      <c r="W101" s="280"/>
      <c r="X101" s="280"/>
      <c r="Y101" s="280"/>
      <c r="Z101" s="280"/>
      <c r="AA101" s="280"/>
      <c r="AB101" s="280"/>
      <c r="AC101" s="280"/>
      <c r="AD101" s="280"/>
      <c r="AE101" s="280"/>
    </row>
    <row r="102" spans="1:31" ht="13" customHeight="1" x14ac:dyDescent="0.3">
      <c r="A102" s="280"/>
      <c r="B102" s="280"/>
      <c r="C102" s="280"/>
      <c r="D102" s="280"/>
      <c r="E102" s="280"/>
      <c r="F102" s="280"/>
      <c r="G102" s="280"/>
      <c r="H102" s="280"/>
      <c r="I102" s="280"/>
      <c r="J102" s="280"/>
      <c r="K102" s="280"/>
      <c r="L102" s="280"/>
      <c r="M102" s="280"/>
      <c r="N102" s="280"/>
      <c r="O102" s="280"/>
      <c r="P102" s="280"/>
      <c r="Q102" s="280"/>
      <c r="R102" s="280"/>
      <c r="S102" s="280"/>
      <c r="T102" s="280"/>
      <c r="U102" s="280"/>
      <c r="V102" s="280"/>
      <c r="W102" s="280"/>
      <c r="X102" s="280"/>
      <c r="Y102" s="280"/>
      <c r="Z102" s="280"/>
      <c r="AA102" s="280"/>
      <c r="AB102" s="280"/>
      <c r="AC102" s="280"/>
      <c r="AD102" s="280"/>
      <c r="AE102" s="280"/>
    </row>
    <row r="103" spans="1:31" ht="13" customHeight="1" x14ac:dyDescent="0.3">
      <c r="A103" s="280"/>
      <c r="B103" s="280"/>
      <c r="C103" s="280"/>
      <c r="D103" s="280"/>
      <c r="E103" s="280"/>
      <c r="F103" s="280"/>
      <c r="G103" s="280"/>
      <c r="H103" s="280"/>
      <c r="I103" s="280"/>
      <c r="J103" s="280"/>
      <c r="K103" s="280"/>
      <c r="L103" s="280"/>
      <c r="M103" s="280"/>
      <c r="N103" s="280"/>
      <c r="O103" s="280"/>
      <c r="P103" s="280"/>
      <c r="Q103" s="280"/>
      <c r="R103" s="280"/>
      <c r="S103" s="280"/>
      <c r="T103" s="280"/>
      <c r="U103" s="280"/>
      <c r="V103" s="280"/>
      <c r="W103" s="280"/>
      <c r="X103" s="280"/>
      <c r="Y103" s="280"/>
      <c r="Z103" s="280"/>
      <c r="AA103" s="280"/>
      <c r="AB103" s="280"/>
      <c r="AC103" s="280"/>
      <c r="AD103" s="280"/>
      <c r="AE103" s="280"/>
    </row>
    <row r="104" spans="1:31" ht="13" customHeight="1" x14ac:dyDescent="0.3">
      <c r="A104" s="280"/>
      <c r="B104" s="280"/>
      <c r="C104" s="280"/>
      <c r="D104" s="280"/>
      <c r="E104" s="280"/>
      <c r="F104" s="280"/>
      <c r="G104" s="280"/>
      <c r="H104" s="280"/>
      <c r="I104" s="280"/>
      <c r="J104" s="280"/>
      <c r="K104" s="280"/>
      <c r="L104" s="280"/>
      <c r="M104" s="280"/>
      <c r="N104" s="280"/>
      <c r="O104" s="280"/>
      <c r="P104" s="280"/>
      <c r="Q104" s="280"/>
      <c r="R104" s="280"/>
      <c r="S104" s="280"/>
      <c r="T104" s="280"/>
      <c r="U104" s="280"/>
      <c r="V104" s="280"/>
      <c r="W104" s="280"/>
      <c r="X104" s="280"/>
      <c r="Y104" s="280"/>
      <c r="Z104" s="280"/>
      <c r="AA104" s="280"/>
      <c r="AB104" s="280"/>
      <c r="AC104" s="280"/>
      <c r="AD104" s="280"/>
      <c r="AE104" s="280"/>
    </row>
    <row r="105" spans="1:31" ht="13" customHeight="1" x14ac:dyDescent="0.3">
      <c r="A105" s="280"/>
      <c r="B105" s="280"/>
      <c r="C105" s="280"/>
      <c r="D105" s="280"/>
      <c r="E105" s="280"/>
      <c r="F105" s="280"/>
      <c r="G105" s="280"/>
      <c r="H105" s="280"/>
      <c r="I105" s="280"/>
      <c r="J105" s="280"/>
      <c r="K105" s="280"/>
      <c r="L105" s="280"/>
      <c r="M105" s="280"/>
      <c r="N105" s="280"/>
      <c r="O105" s="280"/>
      <c r="P105" s="280"/>
      <c r="Q105" s="280"/>
      <c r="R105" s="280"/>
      <c r="S105" s="280"/>
      <c r="T105" s="280"/>
      <c r="U105" s="280"/>
      <c r="V105" s="280"/>
      <c r="W105" s="280"/>
      <c r="X105" s="280"/>
      <c r="Y105" s="280"/>
      <c r="Z105" s="280"/>
      <c r="AA105" s="280"/>
      <c r="AB105" s="280"/>
      <c r="AC105" s="280"/>
      <c r="AD105" s="280"/>
      <c r="AE105" s="280"/>
    </row>
    <row r="106" spans="1:31" ht="13" customHeight="1" x14ac:dyDescent="0.3">
      <c r="A106" s="280"/>
      <c r="B106" s="280"/>
      <c r="C106" s="280"/>
      <c r="D106" s="280"/>
      <c r="E106" s="280"/>
      <c r="F106" s="280"/>
      <c r="G106" s="280"/>
      <c r="H106" s="280"/>
      <c r="I106" s="280"/>
      <c r="J106" s="280"/>
      <c r="K106" s="280"/>
      <c r="L106" s="280"/>
      <c r="M106" s="280"/>
      <c r="N106" s="280"/>
      <c r="O106" s="280"/>
      <c r="P106" s="280"/>
      <c r="Q106" s="280"/>
      <c r="R106" s="280"/>
      <c r="S106" s="280"/>
      <c r="T106" s="280"/>
      <c r="U106" s="280"/>
      <c r="V106" s="280"/>
      <c r="W106" s="280"/>
      <c r="X106" s="280"/>
      <c r="Y106" s="280"/>
      <c r="Z106" s="280"/>
      <c r="AA106" s="280"/>
      <c r="AB106" s="280"/>
      <c r="AC106" s="280"/>
      <c r="AD106" s="280"/>
      <c r="AE106" s="280"/>
    </row>
    <row r="107" spans="1:31" ht="13" customHeight="1" x14ac:dyDescent="0.3">
      <c r="A107" s="280"/>
      <c r="B107" s="280"/>
      <c r="C107" s="280"/>
      <c r="D107" s="280"/>
      <c r="E107" s="280"/>
      <c r="F107" s="280"/>
      <c r="G107" s="280"/>
      <c r="H107" s="280"/>
      <c r="I107" s="280"/>
      <c r="J107" s="280"/>
      <c r="K107" s="280"/>
      <c r="L107" s="280"/>
      <c r="M107" s="280"/>
      <c r="N107" s="280"/>
      <c r="O107" s="280"/>
      <c r="P107" s="280"/>
      <c r="Q107" s="280"/>
      <c r="R107" s="280"/>
      <c r="S107" s="280"/>
      <c r="T107" s="280"/>
      <c r="U107" s="280"/>
      <c r="V107" s="280"/>
      <c r="W107" s="280"/>
      <c r="X107" s="280"/>
      <c r="Y107" s="280"/>
      <c r="Z107" s="280"/>
      <c r="AA107" s="280"/>
      <c r="AB107" s="280"/>
      <c r="AC107" s="280"/>
      <c r="AD107" s="280"/>
      <c r="AE107" s="280"/>
    </row>
    <row r="108" spans="1:31" ht="13" customHeight="1" x14ac:dyDescent="0.3">
      <c r="A108" s="280"/>
      <c r="B108" s="280"/>
      <c r="C108" s="280"/>
      <c r="D108" s="280"/>
      <c r="E108" s="280"/>
      <c r="F108" s="280"/>
      <c r="G108" s="280"/>
      <c r="H108" s="280"/>
      <c r="I108" s="280"/>
      <c r="J108" s="280"/>
      <c r="K108" s="280"/>
      <c r="L108" s="280"/>
      <c r="M108" s="280"/>
      <c r="N108" s="280"/>
      <c r="O108" s="280"/>
      <c r="P108" s="280"/>
      <c r="Q108" s="280"/>
      <c r="R108" s="280"/>
      <c r="S108" s="280"/>
      <c r="T108" s="280"/>
      <c r="U108" s="280"/>
      <c r="V108" s="280"/>
      <c r="W108" s="280"/>
      <c r="X108" s="280"/>
      <c r="Y108" s="280"/>
      <c r="Z108" s="280"/>
      <c r="AA108" s="280"/>
      <c r="AB108" s="280"/>
      <c r="AC108" s="280"/>
      <c r="AD108" s="280"/>
      <c r="AE108" s="280"/>
    </row>
    <row r="109" spans="1:31" ht="13" customHeight="1" x14ac:dyDescent="0.3">
      <c r="A109" s="280"/>
      <c r="B109" s="280"/>
      <c r="C109" s="280"/>
      <c r="D109" s="280"/>
      <c r="E109" s="280"/>
      <c r="F109" s="280"/>
      <c r="G109" s="280"/>
      <c r="H109" s="280"/>
      <c r="I109" s="280"/>
      <c r="J109" s="280"/>
      <c r="K109" s="280"/>
      <c r="L109" s="280"/>
      <c r="M109" s="280"/>
      <c r="N109" s="280"/>
      <c r="O109" s="280"/>
      <c r="P109" s="280"/>
      <c r="Q109" s="280"/>
      <c r="R109" s="280"/>
      <c r="S109" s="280"/>
      <c r="T109" s="280"/>
      <c r="U109" s="280"/>
      <c r="V109" s="280"/>
      <c r="W109" s="280"/>
      <c r="X109" s="280"/>
      <c r="Y109" s="280"/>
      <c r="Z109" s="280"/>
      <c r="AA109" s="280"/>
      <c r="AB109" s="280"/>
      <c r="AC109" s="280"/>
      <c r="AD109" s="280"/>
      <c r="AE109" s="280"/>
    </row>
    <row r="110" spans="1:31" ht="13" customHeight="1" x14ac:dyDescent="0.3">
      <c r="A110" s="280"/>
      <c r="B110" s="280"/>
      <c r="C110" s="280"/>
      <c r="D110" s="280"/>
      <c r="E110" s="280"/>
      <c r="F110" s="280"/>
      <c r="G110" s="280"/>
      <c r="H110" s="280"/>
      <c r="I110" s="280"/>
      <c r="J110" s="280"/>
      <c r="K110" s="280"/>
      <c r="L110" s="280"/>
      <c r="M110" s="280"/>
      <c r="N110" s="280"/>
      <c r="O110" s="280"/>
      <c r="P110" s="280"/>
      <c r="Q110" s="280"/>
      <c r="R110" s="280"/>
      <c r="S110" s="280"/>
      <c r="T110" s="280"/>
      <c r="U110" s="280"/>
      <c r="V110" s="280"/>
      <c r="W110" s="280"/>
      <c r="X110" s="280"/>
      <c r="Y110" s="280"/>
      <c r="Z110" s="280"/>
      <c r="AA110" s="280"/>
      <c r="AB110" s="280"/>
      <c r="AC110" s="280"/>
      <c r="AD110" s="280"/>
      <c r="AE110" s="280"/>
    </row>
    <row r="111" spans="1:31" ht="13" customHeight="1" x14ac:dyDescent="0.3">
      <c r="A111" s="280"/>
      <c r="B111" s="280"/>
      <c r="C111" s="280"/>
      <c r="D111" s="280"/>
      <c r="E111" s="280"/>
      <c r="F111" s="280"/>
      <c r="G111" s="280"/>
      <c r="H111" s="280"/>
      <c r="I111" s="280"/>
      <c r="J111" s="280"/>
      <c r="K111" s="280"/>
      <c r="L111" s="280"/>
      <c r="M111" s="280"/>
      <c r="N111" s="280"/>
      <c r="O111" s="280"/>
      <c r="P111" s="280"/>
      <c r="Q111" s="280"/>
      <c r="R111" s="280"/>
      <c r="S111" s="280"/>
      <c r="T111" s="280"/>
      <c r="U111" s="280"/>
      <c r="V111" s="280"/>
      <c r="W111" s="280"/>
      <c r="X111" s="280"/>
      <c r="Y111" s="280"/>
      <c r="Z111" s="280"/>
      <c r="AA111" s="280"/>
      <c r="AB111" s="280"/>
      <c r="AC111" s="280"/>
      <c r="AD111" s="280"/>
      <c r="AE111" s="280"/>
    </row>
    <row r="112" spans="1:31" ht="13" customHeight="1" x14ac:dyDescent="0.3">
      <c r="A112" s="280"/>
      <c r="B112" s="280"/>
      <c r="C112" s="280"/>
      <c r="D112" s="280"/>
      <c r="E112" s="280"/>
      <c r="F112" s="280"/>
      <c r="G112" s="280"/>
      <c r="H112" s="280"/>
      <c r="I112" s="280"/>
      <c r="J112" s="280"/>
      <c r="K112" s="280"/>
      <c r="L112" s="280"/>
      <c r="M112" s="280"/>
      <c r="N112" s="280"/>
      <c r="O112" s="280"/>
      <c r="P112" s="280"/>
      <c r="Q112" s="280"/>
      <c r="R112" s="280"/>
      <c r="S112" s="280"/>
      <c r="T112" s="280"/>
      <c r="U112" s="280"/>
      <c r="V112" s="280"/>
      <c r="W112" s="280"/>
      <c r="X112" s="280"/>
      <c r="Y112" s="280"/>
      <c r="Z112" s="280"/>
      <c r="AA112" s="280"/>
      <c r="AB112" s="280"/>
      <c r="AC112" s="280"/>
      <c r="AD112" s="280"/>
      <c r="AE112" s="280"/>
    </row>
    <row r="113" spans="1:31" ht="13" customHeight="1" x14ac:dyDescent="0.3">
      <c r="A113" s="280"/>
      <c r="B113" s="280"/>
      <c r="C113" s="280"/>
      <c r="D113" s="280"/>
      <c r="E113" s="280"/>
      <c r="F113" s="280"/>
      <c r="G113" s="280"/>
      <c r="H113" s="280"/>
      <c r="I113" s="280"/>
      <c r="J113" s="280"/>
      <c r="K113" s="280"/>
      <c r="L113" s="280"/>
      <c r="M113" s="280"/>
      <c r="N113" s="280"/>
      <c r="O113" s="280"/>
      <c r="P113" s="280"/>
      <c r="Q113" s="280"/>
      <c r="R113" s="280"/>
      <c r="S113" s="280"/>
      <c r="T113" s="280"/>
      <c r="U113" s="280"/>
      <c r="V113" s="280"/>
      <c r="W113" s="280"/>
      <c r="X113" s="280"/>
      <c r="Y113" s="280"/>
      <c r="Z113" s="280"/>
      <c r="AA113" s="280"/>
      <c r="AB113" s="280"/>
      <c r="AC113" s="280"/>
      <c r="AD113" s="280"/>
      <c r="AE113" s="280"/>
    </row>
    <row r="114" spans="1:31" ht="13" customHeight="1" x14ac:dyDescent="0.3">
      <c r="A114" s="280"/>
      <c r="B114" s="280"/>
      <c r="C114" s="280"/>
      <c r="D114" s="280"/>
      <c r="E114" s="280"/>
      <c r="F114" s="280"/>
      <c r="G114" s="280"/>
      <c r="H114" s="280"/>
      <c r="I114" s="280"/>
      <c r="J114" s="280"/>
      <c r="K114" s="280"/>
      <c r="L114" s="280"/>
      <c r="M114" s="280"/>
      <c r="N114" s="280"/>
      <c r="O114" s="280"/>
      <c r="P114" s="280"/>
      <c r="Q114" s="280"/>
      <c r="R114" s="280"/>
      <c r="S114" s="280"/>
      <c r="T114" s="280"/>
      <c r="U114" s="280"/>
      <c r="V114" s="280"/>
      <c r="W114" s="280"/>
      <c r="X114" s="280"/>
      <c r="Y114" s="280"/>
      <c r="Z114" s="280"/>
      <c r="AA114" s="280"/>
      <c r="AB114" s="280"/>
      <c r="AC114" s="280"/>
      <c r="AD114" s="280"/>
      <c r="AE114" s="280"/>
    </row>
    <row r="115" spans="1:31" ht="13" customHeight="1" x14ac:dyDescent="0.3">
      <c r="A115" s="280"/>
      <c r="B115" s="280"/>
      <c r="C115" s="280"/>
      <c r="D115" s="280"/>
      <c r="E115" s="280"/>
      <c r="F115" s="280"/>
      <c r="G115" s="280"/>
      <c r="H115" s="280"/>
      <c r="I115" s="280"/>
      <c r="J115" s="280"/>
      <c r="K115" s="280"/>
      <c r="L115" s="280"/>
      <c r="M115" s="280"/>
      <c r="N115" s="280"/>
      <c r="O115" s="280"/>
      <c r="P115" s="280"/>
      <c r="Q115" s="280"/>
      <c r="R115" s="280"/>
      <c r="S115" s="280"/>
      <c r="T115" s="280"/>
      <c r="U115" s="280"/>
      <c r="V115" s="280"/>
      <c r="W115" s="280"/>
      <c r="X115" s="280"/>
      <c r="Y115" s="280"/>
      <c r="Z115" s="280"/>
      <c r="AA115" s="280"/>
      <c r="AB115" s="280"/>
      <c r="AC115" s="280"/>
      <c r="AD115" s="280"/>
      <c r="AE115" s="280"/>
    </row>
    <row r="116" spans="1:31" ht="13" customHeight="1" x14ac:dyDescent="0.3">
      <c r="A116" s="280"/>
      <c r="B116" s="280"/>
      <c r="C116" s="280"/>
      <c r="D116" s="280"/>
      <c r="E116" s="280"/>
      <c r="F116" s="280"/>
      <c r="G116" s="280"/>
      <c r="H116" s="280"/>
      <c r="I116" s="280"/>
      <c r="J116" s="280"/>
      <c r="K116" s="280"/>
      <c r="L116" s="280"/>
      <c r="M116" s="280"/>
      <c r="N116" s="280"/>
      <c r="O116" s="280"/>
      <c r="P116" s="280"/>
      <c r="Q116" s="280"/>
      <c r="R116" s="280"/>
      <c r="S116" s="280"/>
      <c r="T116" s="280"/>
      <c r="U116" s="280"/>
      <c r="V116" s="280"/>
      <c r="W116" s="280"/>
      <c r="X116" s="280"/>
      <c r="Y116" s="280"/>
      <c r="Z116" s="280"/>
      <c r="AA116" s="280"/>
      <c r="AB116" s="280"/>
      <c r="AC116" s="280"/>
      <c r="AD116" s="280"/>
      <c r="AE116" s="280"/>
    </row>
    <row r="117" spans="1:31" ht="13" customHeight="1" x14ac:dyDescent="0.3">
      <c r="A117" s="280"/>
      <c r="B117" s="280"/>
      <c r="C117" s="280"/>
      <c r="D117" s="280"/>
      <c r="E117" s="280"/>
      <c r="F117" s="280"/>
      <c r="G117" s="280"/>
      <c r="H117" s="280"/>
      <c r="I117" s="280"/>
      <c r="J117" s="280"/>
      <c r="K117" s="280"/>
      <c r="L117" s="280"/>
      <c r="M117" s="280"/>
      <c r="N117" s="280"/>
      <c r="O117" s="280"/>
      <c r="P117" s="280"/>
      <c r="Q117" s="280"/>
      <c r="R117" s="280"/>
      <c r="S117" s="280"/>
      <c r="T117" s="280"/>
      <c r="U117" s="280"/>
      <c r="V117" s="280"/>
      <c r="W117" s="280"/>
      <c r="X117" s="280"/>
      <c r="Y117" s="280"/>
      <c r="Z117" s="280"/>
      <c r="AA117" s="280"/>
      <c r="AB117" s="280"/>
      <c r="AC117" s="280"/>
      <c r="AD117" s="280"/>
      <c r="AE117" s="280"/>
    </row>
    <row r="118" spans="1:31" ht="13" customHeight="1" x14ac:dyDescent="0.3">
      <c r="A118" s="280"/>
      <c r="B118" s="280"/>
      <c r="C118" s="280"/>
      <c r="D118" s="280"/>
      <c r="E118" s="280"/>
      <c r="F118" s="280"/>
      <c r="G118" s="280"/>
      <c r="H118" s="280"/>
      <c r="I118" s="280"/>
      <c r="J118" s="280"/>
      <c r="K118" s="280"/>
      <c r="L118" s="280"/>
      <c r="M118" s="280"/>
      <c r="N118" s="280"/>
      <c r="O118" s="280"/>
      <c r="P118" s="280"/>
      <c r="Q118" s="280"/>
      <c r="R118" s="280"/>
      <c r="S118" s="280"/>
      <c r="T118" s="280"/>
      <c r="U118" s="280"/>
      <c r="V118" s="280"/>
      <c r="W118" s="280"/>
      <c r="X118" s="280"/>
      <c r="Y118" s="280"/>
      <c r="Z118" s="280"/>
      <c r="AA118" s="280"/>
      <c r="AB118" s="280"/>
      <c r="AC118" s="280"/>
      <c r="AD118" s="280"/>
      <c r="AE118" s="280"/>
    </row>
    <row r="119" spans="1:31" ht="13" customHeight="1" x14ac:dyDescent="0.3">
      <c r="A119" s="280"/>
      <c r="B119" s="280"/>
      <c r="C119" s="280"/>
      <c r="D119" s="280"/>
      <c r="E119" s="280"/>
      <c r="F119" s="280"/>
      <c r="G119" s="280"/>
      <c r="H119" s="280"/>
      <c r="I119" s="280"/>
      <c r="J119" s="280"/>
      <c r="K119" s="280"/>
      <c r="L119" s="280"/>
      <c r="M119" s="280"/>
      <c r="N119" s="280"/>
      <c r="O119" s="280"/>
      <c r="P119" s="280"/>
      <c r="Q119" s="280"/>
      <c r="R119" s="280"/>
      <c r="S119" s="280"/>
      <c r="T119" s="280"/>
      <c r="U119" s="280"/>
      <c r="V119" s="280"/>
      <c r="W119" s="280"/>
      <c r="X119" s="280"/>
      <c r="Y119" s="280"/>
      <c r="Z119" s="280"/>
      <c r="AA119" s="280"/>
      <c r="AB119" s="280"/>
      <c r="AC119" s="280"/>
      <c r="AD119" s="280"/>
      <c r="AE119" s="280"/>
    </row>
    <row r="120" spans="1:31" ht="13" customHeight="1" x14ac:dyDescent="0.3">
      <c r="A120" s="280"/>
      <c r="B120" s="280"/>
      <c r="C120" s="280"/>
      <c r="D120" s="280"/>
      <c r="E120" s="280"/>
      <c r="F120" s="280"/>
      <c r="G120" s="280"/>
      <c r="H120" s="280"/>
      <c r="I120" s="280"/>
      <c r="J120" s="280"/>
      <c r="K120" s="280"/>
      <c r="L120" s="280"/>
      <c r="M120" s="280"/>
      <c r="N120" s="280"/>
      <c r="O120" s="280"/>
      <c r="P120" s="280"/>
      <c r="Q120" s="280"/>
      <c r="R120" s="280"/>
      <c r="S120" s="280"/>
      <c r="T120" s="280"/>
      <c r="U120" s="280"/>
      <c r="V120" s="280"/>
      <c r="W120" s="280"/>
      <c r="X120" s="280"/>
      <c r="Y120" s="280"/>
      <c r="Z120" s="280"/>
      <c r="AA120" s="280"/>
      <c r="AB120" s="280"/>
      <c r="AC120" s="280"/>
      <c r="AD120" s="280"/>
      <c r="AE120" s="280"/>
    </row>
    <row r="121" spans="1:31" ht="13" customHeight="1" x14ac:dyDescent="0.3">
      <c r="A121" s="280"/>
      <c r="B121" s="280"/>
      <c r="C121" s="280"/>
      <c r="D121" s="280"/>
      <c r="E121" s="280"/>
      <c r="F121" s="280"/>
      <c r="G121" s="280"/>
      <c r="H121" s="280"/>
      <c r="I121" s="280"/>
      <c r="J121" s="280"/>
      <c r="K121" s="280"/>
      <c r="L121" s="280"/>
      <c r="M121" s="280"/>
      <c r="N121" s="280"/>
      <c r="O121" s="280"/>
      <c r="P121" s="280"/>
      <c r="Q121" s="280"/>
      <c r="R121" s="280"/>
      <c r="S121" s="280"/>
      <c r="T121" s="280"/>
      <c r="U121" s="280"/>
      <c r="V121" s="280"/>
      <c r="W121" s="280"/>
      <c r="X121" s="280"/>
      <c r="Y121" s="280"/>
      <c r="Z121" s="280"/>
      <c r="AA121" s="280"/>
      <c r="AB121" s="280"/>
      <c r="AC121" s="280"/>
      <c r="AD121" s="280"/>
      <c r="AE121" s="280"/>
    </row>
    <row r="122" spans="1:31" ht="13" customHeight="1" x14ac:dyDescent="0.3">
      <c r="A122" s="280"/>
      <c r="B122" s="280"/>
      <c r="C122" s="280"/>
      <c r="D122" s="280"/>
      <c r="E122" s="280"/>
      <c r="F122" s="280"/>
      <c r="G122" s="280"/>
      <c r="H122" s="280"/>
      <c r="I122" s="280"/>
      <c r="J122" s="280"/>
      <c r="K122" s="280"/>
      <c r="L122" s="280"/>
      <c r="M122" s="280"/>
      <c r="N122" s="280"/>
      <c r="O122" s="280"/>
      <c r="P122" s="280"/>
      <c r="Q122" s="280"/>
      <c r="R122" s="280"/>
      <c r="S122" s="280"/>
      <c r="T122" s="280"/>
      <c r="U122" s="280"/>
      <c r="V122" s="280"/>
      <c r="W122" s="280"/>
      <c r="X122" s="280"/>
      <c r="Y122" s="280"/>
      <c r="Z122" s="280"/>
      <c r="AA122" s="280"/>
      <c r="AB122" s="280"/>
      <c r="AC122" s="280"/>
      <c r="AD122" s="280"/>
      <c r="AE122" s="280"/>
    </row>
    <row r="123" spans="1:31" ht="13" customHeight="1" x14ac:dyDescent="0.3">
      <c r="A123" s="280"/>
      <c r="B123" s="280"/>
      <c r="C123" s="280"/>
      <c r="D123" s="280"/>
      <c r="E123" s="280"/>
      <c r="F123" s="280"/>
      <c r="G123" s="280"/>
      <c r="H123" s="280"/>
      <c r="I123" s="280"/>
      <c r="J123" s="280"/>
      <c r="K123" s="280"/>
      <c r="L123" s="280"/>
      <c r="M123" s="280"/>
      <c r="N123" s="280"/>
      <c r="O123" s="280"/>
      <c r="P123" s="280"/>
      <c r="Q123" s="280"/>
      <c r="R123" s="280"/>
      <c r="S123" s="280"/>
      <c r="T123" s="280"/>
      <c r="U123" s="280"/>
      <c r="V123" s="280"/>
      <c r="W123" s="280"/>
      <c r="X123" s="280"/>
      <c r="Y123" s="280"/>
      <c r="Z123" s="280"/>
      <c r="AA123" s="280"/>
      <c r="AB123" s="280"/>
      <c r="AC123" s="280"/>
      <c r="AD123" s="280"/>
      <c r="AE123" s="280"/>
    </row>
    <row r="124" spans="1:31" ht="13" customHeight="1" x14ac:dyDescent="0.3">
      <c r="A124" s="280"/>
      <c r="B124" s="280"/>
      <c r="C124" s="280"/>
      <c r="D124" s="280"/>
      <c r="E124" s="280"/>
      <c r="F124" s="280"/>
      <c r="G124" s="280"/>
      <c r="H124" s="280"/>
      <c r="I124" s="280"/>
      <c r="J124" s="280"/>
      <c r="K124" s="280"/>
      <c r="L124" s="280"/>
      <c r="M124" s="280"/>
      <c r="N124" s="280"/>
      <c r="O124" s="280"/>
      <c r="P124" s="280"/>
      <c r="Q124" s="280"/>
      <c r="R124" s="280"/>
      <c r="S124" s="280"/>
      <c r="T124" s="280"/>
      <c r="U124" s="280"/>
      <c r="V124" s="280"/>
      <c r="W124" s="280"/>
      <c r="X124" s="280"/>
      <c r="Y124" s="280"/>
      <c r="Z124" s="280"/>
      <c r="AA124" s="280"/>
      <c r="AB124" s="280"/>
      <c r="AC124" s="280"/>
      <c r="AD124" s="280"/>
      <c r="AE124" s="280"/>
    </row>
    <row r="125" spans="1:31" ht="13" customHeight="1" x14ac:dyDescent="0.3">
      <c r="A125" s="280"/>
      <c r="B125" s="280"/>
      <c r="C125" s="280"/>
      <c r="D125" s="280"/>
      <c r="E125" s="280"/>
      <c r="F125" s="280"/>
      <c r="G125" s="280"/>
      <c r="H125" s="280"/>
      <c r="I125" s="280"/>
      <c r="J125" s="280"/>
      <c r="K125" s="280"/>
      <c r="L125" s="280"/>
      <c r="M125" s="280"/>
      <c r="N125" s="280"/>
      <c r="O125" s="280"/>
      <c r="P125" s="280"/>
      <c r="Q125" s="280"/>
      <c r="R125" s="280"/>
      <c r="S125" s="280"/>
      <c r="T125" s="280"/>
      <c r="U125" s="280"/>
      <c r="V125" s="280"/>
      <c r="W125" s="280"/>
      <c r="X125" s="280"/>
      <c r="Y125" s="280"/>
      <c r="Z125" s="280"/>
      <c r="AA125" s="280"/>
      <c r="AB125" s="280"/>
      <c r="AC125" s="280"/>
      <c r="AD125" s="280"/>
      <c r="AE125" s="280"/>
    </row>
    <row r="126" spans="1:31" ht="13" customHeight="1" x14ac:dyDescent="0.3">
      <c r="A126" s="280"/>
      <c r="B126" s="280"/>
      <c r="C126" s="280"/>
      <c r="D126" s="280"/>
      <c r="E126" s="280"/>
      <c r="F126" s="280"/>
      <c r="G126" s="280"/>
      <c r="H126" s="280"/>
      <c r="I126" s="280"/>
      <c r="J126" s="280"/>
      <c r="K126" s="280"/>
      <c r="L126" s="280"/>
      <c r="M126" s="280"/>
      <c r="N126" s="280"/>
      <c r="O126" s="280"/>
      <c r="P126" s="280"/>
      <c r="Q126" s="280"/>
      <c r="R126" s="280"/>
      <c r="S126" s="280"/>
      <c r="T126" s="280"/>
      <c r="U126" s="280"/>
      <c r="V126" s="280"/>
      <c r="W126" s="280"/>
      <c r="X126" s="280"/>
      <c r="Y126" s="280"/>
      <c r="Z126" s="280"/>
      <c r="AA126" s="280"/>
      <c r="AB126" s="280"/>
      <c r="AC126" s="280"/>
      <c r="AD126" s="280"/>
      <c r="AE126" s="280"/>
    </row>
    <row r="127" spans="1:31" ht="13" customHeight="1" x14ac:dyDescent="0.3">
      <c r="A127" s="280"/>
      <c r="B127" s="280"/>
      <c r="C127" s="280"/>
      <c r="D127" s="280"/>
      <c r="E127" s="280"/>
      <c r="F127" s="280"/>
      <c r="G127" s="280"/>
      <c r="H127" s="280"/>
      <c r="I127" s="280"/>
      <c r="J127" s="280"/>
      <c r="K127" s="280"/>
      <c r="L127" s="280"/>
      <c r="M127" s="280"/>
      <c r="N127" s="280"/>
      <c r="O127" s="280"/>
      <c r="P127" s="280"/>
      <c r="Q127" s="280"/>
      <c r="R127" s="280"/>
      <c r="S127" s="280"/>
      <c r="T127" s="280"/>
      <c r="U127" s="280"/>
      <c r="V127" s="280"/>
      <c r="W127" s="280"/>
      <c r="X127" s="280"/>
      <c r="Y127" s="280"/>
      <c r="Z127" s="280"/>
      <c r="AA127" s="280"/>
      <c r="AB127" s="280"/>
      <c r="AC127" s="280"/>
      <c r="AD127" s="280"/>
      <c r="AE127" s="280"/>
    </row>
    <row r="128" spans="1:31" ht="13" customHeight="1" x14ac:dyDescent="0.3">
      <c r="A128" s="280"/>
      <c r="B128" s="280"/>
      <c r="C128" s="280"/>
      <c r="D128" s="280"/>
      <c r="E128" s="280"/>
      <c r="F128" s="280"/>
      <c r="G128" s="280"/>
      <c r="H128" s="280"/>
      <c r="I128" s="280"/>
      <c r="J128" s="280"/>
      <c r="K128" s="280"/>
      <c r="L128" s="280"/>
      <c r="M128" s="280"/>
      <c r="N128" s="280"/>
      <c r="O128" s="280"/>
      <c r="P128" s="280"/>
      <c r="Q128" s="280"/>
      <c r="R128" s="280"/>
      <c r="S128" s="280"/>
      <c r="T128" s="280"/>
      <c r="U128" s="280"/>
      <c r="V128" s="280"/>
      <c r="W128" s="280"/>
      <c r="X128" s="280"/>
      <c r="Y128" s="280"/>
      <c r="Z128" s="280"/>
      <c r="AA128" s="280"/>
      <c r="AB128" s="280"/>
      <c r="AC128" s="280"/>
      <c r="AD128" s="280"/>
      <c r="AE128" s="280"/>
    </row>
    <row r="129" spans="1:31" ht="13" customHeight="1" x14ac:dyDescent="0.3">
      <c r="A129" s="280"/>
      <c r="B129" s="280"/>
      <c r="C129" s="280"/>
      <c r="D129" s="280"/>
      <c r="E129" s="280"/>
      <c r="F129" s="280"/>
      <c r="G129" s="280"/>
      <c r="H129" s="280"/>
      <c r="I129" s="280"/>
      <c r="J129" s="280"/>
      <c r="K129" s="280"/>
      <c r="L129" s="280"/>
      <c r="M129" s="280"/>
      <c r="N129" s="280"/>
      <c r="O129" s="280"/>
      <c r="P129" s="280"/>
      <c r="Q129" s="280"/>
      <c r="R129" s="280"/>
      <c r="S129" s="280"/>
      <c r="T129" s="280"/>
      <c r="U129" s="280"/>
      <c r="V129" s="280"/>
      <c r="W129" s="280"/>
      <c r="X129" s="280"/>
      <c r="Y129" s="280"/>
      <c r="Z129" s="280"/>
      <c r="AA129" s="280"/>
      <c r="AB129" s="280"/>
      <c r="AC129" s="280"/>
      <c r="AD129" s="280"/>
      <c r="AE129" s="280"/>
    </row>
    <row r="130" spans="1:31" ht="13" customHeight="1" x14ac:dyDescent="0.3">
      <c r="A130" s="280"/>
      <c r="B130" s="280"/>
      <c r="C130" s="280"/>
      <c r="D130" s="280"/>
      <c r="E130" s="280"/>
      <c r="F130" s="280"/>
      <c r="G130" s="280"/>
      <c r="H130" s="280"/>
      <c r="I130" s="280"/>
      <c r="J130" s="280"/>
      <c r="K130" s="280"/>
      <c r="L130" s="280"/>
      <c r="M130" s="280"/>
      <c r="N130" s="280"/>
      <c r="O130" s="280"/>
      <c r="P130" s="280"/>
      <c r="Q130" s="280"/>
      <c r="R130" s="280"/>
      <c r="S130" s="280"/>
      <c r="T130" s="280"/>
      <c r="U130" s="280"/>
      <c r="V130" s="280"/>
      <c r="W130" s="280"/>
      <c r="X130" s="280"/>
      <c r="Y130" s="280"/>
      <c r="Z130" s="280"/>
      <c r="AA130" s="280"/>
      <c r="AB130" s="280"/>
      <c r="AC130" s="280"/>
      <c r="AD130" s="280"/>
      <c r="AE130" s="280"/>
    </row>
    <row r="131" spans="1:31" ht="13" customHeight="1" x14ac:dyDescent="0.3">
      <c r="A131" s="280"/>
      <c r="B131" s="280"/>
      <c r="C131" s="280"/>
      <c r="D131" s="280"/>
      <c r="E131" s="280"/>
      <c r="F131" s="280"/>
      <c r="G131" s="280"/>
      <c r="H131" s="280"/>
      <c r="I131" s="280"/>
      <c r="J131" s="280"/>
      <c r="K131" s="280"/>
      <c r="L131" s="280"/>
      <c r="M131" s="280"/>
      <c r="N131" s="280"/>
      <c r="O131" s="280"/>
      <c r="P131" s="280"/>
      <c r="Q131" s="280"/>
      <c r="R131" s="280"/>
      <c r="S131" s="280"/>
      <c r="T131" s="280"/>
      <c r="U131" s="280"/>
      <c r="V131" s="280"/>
      <c r="W131" s="280"/>
      <c r="X131" s="280"/>
      <c r="Y131" s="280"/>
      <c r="Z131" s="280"/>
      <c r="AA131" s="280"/>
      <c r="AB131" s="280"/>
      <c r="AC131" s="280"/>
      <c r="AD131" s="280"/>
      <c r="AE131" s="280"/>
    </row>
    <row r="132" spans="1:31" ht="13" customHeight="1" x14ac:dyDescent="0.3">
      <c r="A132" s="280"/>
      <c r="B132" s="280"/>
      <c r="C132" s="280"/>
      <c r="D132" s="280"/>
      <c r="E132" s="280"/>
      <c r="F132" s="280"/>
      <c r="G132" s="280"/>
      <c r="H132" s="280"/>
      <c r="I132" s="280"/>
      <c r="J132" s="280"/>
      <c r="K132" s="280"/>
      <c r="L132" s="280"/>
      <c r="M132" s="280"/>
      <c r="N132" s="280"/>
      <c r="O132" s="280"/>
      <c r="P132" s="280"/>
      <c r="Q132" s="280"/>
      <c r="R132" s="280"/>
      <c r="S132" s="280"/>
      <c r="T132" s="280"/>
      <c r="U132" s="280"/>
      <c r="V132" s="280"/>
      <c r="W132" s="280"/>
      <c r="X132" s="280"/>
      <c r="Y132" s="280"/>
      <c r="Z132" s="280"/>
      <c r="AA132" s="280"/>
      <c r="AB132" s="280"/>
      <c r="AC132" s="280"/>
      <c r="AD132" s="280"/>
      <c r="AE132" s="280"/>
    </row>
    <row r="133" spans="1:31" ht="13" customHeight="1" x14ac:dyDescent="0.3">
      <c r="A133" s="280"/>
      <c r="B133" s="280"/>
      <c r="C133" s="280"/>
      <c r="D133" s="280"/>
      <c r="E133" s="280"/>
      <c r="F133" s="280"/>
      <c r="G133" s="280"/>
      <c r="H133" s="280"/>
      <c r="I133" s="280"/>
      <c r="J133" s="280"/>
      <c r="K133" s="280"/>
      <c r="L133" s="280"/>
      <c r="M133" s="280"/>
      <c r="N133" s="280"/>
      <c r="O133" s="280"/>
      <c r="P133" s="280"/>
      <c r="Q133" s="280"/>
      <c r="R133" s="280"/>
      <c r="S133" s="280"/>
      <c r="T133" s="280"/>
      <c r="U133" s="280"/>
      <c r="V133" s="280"/>
      <c r="W133" s="280"/>
      <c r="X133" s="280"/>
      <c r="Y133" s="280"/>
      <c r="Z133" s="280"/>
      <c r="AA133" s="280"/>
      <c r="AB133" s="280"/>
      <c r="AC133" s="280"/>
      <c r="AD133" s="280"/>
      <c r="AE133" s="280"/>
    </row>
    <row r="134" spans="1:31" ht="13" customHeight="1" x14ac:dyDescent="0.3">
      <c r="A134" s="280"/>
      <c r="B134" s="280"/>
      <c r="C134" s="280"/>
      <c r="D134" s="280"/>
      <c r="E134" s="280"/>
      <c r="F134" s="280"/>
      <c r="G134" s="280"/>
      <c r="H134" s="280"/>
      <c r="I134" s="280"/>
      <c r="J134" s="280"/>
      <c r="K134" s="280"/>
      <c r="L134" s="280"/>
      <c r="M134" s="280"/>
      <c r="N134" s="280"/>
      <c r="O134" s="280"/>
      <c r="P134" s="280"/>
      <c r="Q134" s="280"/>
      <c r="R134" s="280"/>
      <c r="S134" s="280"/>
      <c r="T134" s="280"/>
      <c r="U134" s="280"/>
      <c r="V134" s="280"/>
      <c r="W134" s="280"/>
      <c r="X134" s="280"/>
      <c r="Y134" s="280"/>
      <c r="Z134" s="280"/>
      <c r="AA134" s="280"/>
      <c r="AB134" s="280"/>
      <c r="AC134" s="280"/>
      <c r="AD134" s="280"/>
      <c r="AE134" s="280"/>
    </row>
    <row r="135" spans="1:31" ht="13" customHeight="1" x14ac:dyDescent="0.3">
      <c r="A135" s="280"/>
      <c r="B135" s="280"/>
      <c r="C135" s="280"/>
      <c r="D135" s="280"/>
      <c r="E135" s="280"/>
      <c r="F135" s="280"/>
      <c r="G135" s="280"/>
      <c r="H135" s="280"/>
      <c r="I135" s="280"/>
      <c r="J135" s="280"/>
      <c r="K135" s="280"/>
      <c r="L135" s="280"/>
      <c r="M135" s="280"/>
      <c r="N135" s="280"/>
      <c r="O135" s="280"/>
      <c r="P135" s="280"/>
      <c r="Q135" s="280"/>
      <c r="R135" s="280"/>
      <c r="S135" s="280"/>
      <c r="T135" s="280"/>
      <c r="U135" s="280"/>
      <c r="V135" s="280"/>
      <c r="W135" s="280"/>
      <c r="X135" s="280"/>
      <c r="Y135" s="280"/>
      <c r="Z135" s="280"/>
      <c r="AA135" s="280"/>
      <c r="AB135" s="280"/>
      <c r="AC135" s="280"/>
      <c r="AD135" s="280"/>
      <c r="AE135" s="280"/>
    </row>
    <row r="136" spans="1:31" ht="13" x14ac:dyDescent="0.3">
      <c r="B136"/>
      <c r="C136"/>
      <c r="D136"/>
      <c r="E136"/>
      <c r="F136"/>
      <c r="G136"/>
      <c r="H136"/>
      <c r="I136"/>
      <c r="J136"/>
      <c r="K136"/>
      <c r="L136"/>
      <c r="M136"/>
      <c r="N136"/>
      <c r="O136"/>
      <c r="P136"/>
      <c r="Q136"/>
      <c r="R136"/>
      <c r="S136"/>
      <c r="T136"/>
      <c r="U136"/>
      <c r="V136"/>
      <c r="W136"/>
      <c r="X136"/>
      <c r="Y136"/>
      <c r="Z136"/>
      <c r="AA136"/>
      <c r="AB136"/>
      <c r="AC136"/>
      <c r="AD136"/>
      <c r="AE136"/>
    </row>
    <row r="137" spans="1:31" ht="13" x14ac:dyDescent="0.3">
      <c r="B137"/>
      <c r="C137"/>
      <c r="D137"/>
      <c r="E137"/>
      <c r="F137"/>
      <c r="G137"/>
      <c r="H137"/>
      <c r="I137"/>
      <c r="J137"/>
      <c r="K137"/>
      <c r="L137"/>
      <c r="M137"/>
      <c r="N137"/>
      <c r="O137"/>
      <c r="P137"/>
      <c r="Q137"/>
      <c r="R137"/>
      <c r="S137"/>
      <c r="T137"/>
      <c r="U137"/>
      <c r="V137"/>
      <c r="W137"/>
      <c r="X137"/>
      <c r="Y137"/>
      <c r="Z137"/>
      <c r="AA137"/>
      <c r="AB137"/>
      <c r="AC137"/>
      <c r="AD137"/>
      <c r="AE137"/>
    </row>
    <row r="138" spans="1:31" ht="13" x14ac:dyDescent="0.3">
      <c r="B138"/>
      <c r="C138"/>
      <c r="D138"/>
      <c r="E138"/>
      <c r="F138"/>
      <c r="G138"/>
      <c r="H138"/>
      <c r="I138"/>
      <c r="J138"/>
      <c r="K138"/>
      <c r="L138"/>
      <c r="M138"/>
      <c r="N138"/>
      <c r="O138"/>
      <c r="P138"/>
      <c r="Q138"/>
      <c r="R138"/>
      <c r="S138"/>
      <c r="T138"/>
      <c r="U138"/>
      <c r="V138"/>
      <c r="W138"/>
      <c r="X138"/>
      <c r="Y138"/>
      <c r="Z138"/>
      <c r="AA138"/>
      <c r="AB138"/>
      <c r="AC138"/>
      <c r="AD138"/>
      <c r="AE138"/>
    </row>
    <row r="139" spans="1:31" ht="13" x14ac:dyDescent="0.3">
      <c r="B139"/>
      <c r="C139"/>
      <c r="D139"/>
      <c r="E139"/>
      <c r="F139"/>
      <c r="G139"/>
      <c r="H139"/>
      <c r="I139"/>
      <c r="J139"/>
      <c r="K139"/>
      <c r="L139"/>
      <c r="M139"/>
      <c r="N139"/>
      <c r="O139"/>
      <c r="P139"/>
      <c r="Q139"/>
      <c r="R139"/>
      <c r="S139"/>
      <c r="T139"/>
      <c r="U139"/>
      <c r="V139"/>
      <c r="W139"/>
      <c r="X139"/>
      <c r="Y139"/>
      <c r="Z139"/>
      <c r="AA139"/>
      <c r="AB139"/>
      <c r="AC139"/>
      <c r="AD139"/>
      <c r="AE139"/>
    </row>
    <row r="140" spans="1:31" ht="13" x14ac:dyDescent="0.3">
      <c r="B140"/>
      <c r="C140"/>
      <c r="D140"/>
      <c r="E140"/>
      <c r="F140"/>
      <c r="G140"/>
      <c r="H140"/>
      <c r="I140"/>
      <c r="J140"/>
      <c r="K140"/>
      <c r="L140"/>
      <c r="M140"/>
      <c r="N140"/>
      <c r="O140"/>
      <c r="P140"/>
      <c r="Q140"/>
      <c r="R140"/>
      <c r="S140"/>
      <c r="T140"/>
      <c r="U140"/>
      <c r="V140"/>
      <c r="W140"/>
      <c r="X140"/>
      <c r="Y140"/>
      <c r="Z140"/>
      <c r="AA140"/>
      <c r="AB140"/>
      <c r="AC140"/>
      <c r="AD140"/>
      <c r="AE140"/>
    </row>
    <row r="141" spans="1:31" ht="13" x14ac:dyDescent="0.3">
      <c r="B141"/>
      <c r="C141"/>
      <c r="D141"/>
      <c r="E141"/>
      <c r="F141"/>
      <c r="G141"/>
      <c r="H141"/>
      <c r="I141"/>
      <c r="J141"/>
      <c r="K141"/>
      <c r="L141"/>
      <c r="M141"/>
      <c r="N141"/>
      <c r="O141"/>
      <c r="P141"/>
      <c r="Q141"/>
      <c r="R141"/>
      <c r="S141"/>
      <c r="T141"/>
      <c r="U141"/>
      <c r="V141"/>
      <c r="W141"/>
      <c r="X141"/>
      <c r="Y141"/>
      <c r="Z141"/>
      <c r="AA141"/>
      <c r="AB141"/>
      <c r="AC141"/>
      <c r="AD141"/>
      <c r="AE141"/>
    </row>
    <row r="142" spans="1:31" ht="13" x14ac:dyDescent="0.3">
      <c r="B142"/>
      <c r="C142"/>
      <c r="D142"/>
      <c r="E142"/>
      <c r="F142"/>
      <c r="G142"/>
      <c r="H142"/>
      <c r="I142"/>
      <c r="J142"/>
      <c r="K142"/>
      <c r="L142"/>
      <c r="M142"/>
      <c r="N142"/>
      <c r="O142"/>
      <c r="P142"/>
      <c r="Q142"/>
      <c r="R142"/>
      <c r="S142"/>
      <c r="T142"/>
      <c r="U142"/>
      <c r="V142"/>
      <c r="W142"/>
      <c r="X142"/>
      <c r="Y142"/>
      <c r="Z142"/>
      <c r="AA142"/>
      <c r="AB142"/>
      <c r="AC142"/>
      <c r="AD142"/>
      <c r="AE142"/>
    </row>
    <row r="143" spans="1:31" ht="13" x14ac:dyDescent="0.3">
      <c r="B143"/>
      <c r="C143"/>
      <c r="D143"/>
      <c r="E143"/>
      <c r="F143"/>
      <c r="G143"/>
      <c r="H143"/>
      <c r="I143"/>
      <c r="J143"/>
      <c r="K143"/>
      <c r="L143"/>
      <c r="M143"/>
      <c r="N143"/>
      <c r="O143"/>
      <c r="P143"/>
      <c r="Q143"/>
      <c r="R143"/>
      <c r="S143"/>
      <c r="T143"/>
      <c r="U143"/>
      <c r="V143"/>
      <c r="W143"/>
      <c r="X143"/>
      <c r="Y143"/>
      <c r="Z143"/>
      <c r="AA143"/>
      <c r="AB143"/>
      <c r="AC143"/>
      <c r="AD143"/>
      <c r="AE143"/>
    </row>
    <row r="144" spans="1:31" ht="13" x14ac:dyDescent="0.3">
      <c r="B144"/>
      <c r="C144"/>
      <c r="D144"/>
      <c r="E144"/>
      <c r="F144"/>
      <c r="G144"/>
      <c r="H144"/>
      <c r="I144"/>
      <c r="J144"/>
      <c r="K144"/>
      <c r="L144"/>
      <c r="M144"/>
      <c r="N144"/>
      <c r="O144"/>
      <c r="P144"/>
      <c r="Q144"/>
      <c r="R144"/>
      <c r="S144"/>
      <c r="T144"/>
      <c r="U144"/>
      <c r="V144"/>
      <c r="W144"/>
      <c r="X144"/>
      <c r="Y144"/>
      <c r="Z144"/>
      <c r="AA144"/>
      <c r="AB144"/>
      <c r="AC144"/>
      <c r="AD144"/>
      <c r="AE144"/>
    </row>
    <row r="145" spans="2:31" ht="13" x14ac:dyDescent="0.3">
      <c r="B145"/>
      <c r="C145"/>
      <c r="D145"/>
      <c r="E145"/>
      <c r="F145"/>
      <c r="G145"/>
      <c r="H145"/>
      <c r="I145"/>
      <c r="J145"/>
      <c r="K145"/>
      <c r="L145"/>
      <c r="M145"/>
      <c r="N145"/>
      <c r="O145"/>
      <c r="P145"/>
      <c r="Q145"/>
      <c r="R145"/>
      <c r="S145"/>
      <c r="T145"/>
      <c r="U145"/>
      <c r="V145"/>
      <c r="W145"/>
      <c r="X145"/>
      <c r="Y145"/>
      <c r="Z145"/>
      <c r="AA145"/>
      <c r="AB145"/>
      <c r="AC145"/>
      <c r="AD145"/>
      <c r="AE145"/>
    </row>
    <row r="146" spans="2:31" ht="13" x14ac:dyDescent="0.3">
      <c r="B146"/>
      <c r="C146"/>
      <c r="D146"/>
      <c r="E146"/>
      <c r="F146"/>
      <c r="G146"/>
      <c r="H146"/>
      <c r="I146"/>
      <c r="J146"/>
      <c r="K146"/>
      <c r="L146"/>
      <c r="M146"/>
      <c r="N146"/>
      <c r="O146"/>
      <c r="P146"/>
      <c r="Q146"/>
      <c r="R146"/>
      <c r="S146"/>
      <c r="T146"/>
      <c r="U146"/>
      <c r="V146"/>
      <c r="W146"/>
      <c r="X146"/>
      <c r="Y146"/>
      <c r="Z146"/>
      <c r="AA146"/>
      <c r="AB146"/>
      <c r="AC146"/>
      <c r="AD146"/>
      <c r="AE146"/>
    </row>
    <row r="147" spans="2:31" ht="13" x14ac:dyDescent="0.3">
      <c r="B147"/>
      <c r="C147"/>
      <c r="D147"/>
      <c r="E147"/>
      <c r="F147"/>
      <c r="G147"/>
      <c r="H147"/>
      <c r="I147"/>
      <c r="J147"/>
      <c r="K147"/>
      <c r="L147"/>
      <c r="M147"/>
      <c r="N147"/>
      <c r="O147"/>
      <c r="P147"/>
      <c r="Q147"/>
      <c r="R147"/>
      <c r="S147"/>
      <c r="T147"/>
      <c r="U147"/>
      <c r="V147"/>
      <c r="W147"/>
      <c r="X147"/>
      <c r="Y147"/>
      <c r="Z147"/>
      <c r="AA147"/>
      <c r="AB147"/>
      <c r="AC147"/>
      <c r="AD147"/>
      <c r="AE147"/>
    </row>
    <row r="148" spans="2:31" ht="13" x14ac:dyDescent="0.3">
      <c r="B148" s="253"/>
      <c r="C148" s="253"/>
      <c r="D148" s="253"/>
      <c r="E148" s="253"/>
      <c r="F148" s="253"/>
      <c r="G148" s="253"/>
      <c r="H148" s="253"/>
      <c r="I148" s="253"/>
      <c r="J148" s="253"/>
      <c r="K148" s="253"/>
      <c r="L148" s="253"/>
      <c r="M148" s="253"/>
      <c r="N148" s="253"/>
      <c r="O148" s="253"/>
      <c r="P148" s="253"/>
      <c r="Q148" s="253"/>
      <c r="R148" s="253"/>
      <c r="S148"/>
      <c r="T148"/>
      <c r="U148"/>
      <c r="V148"/>
      <c r="W148"/>
      <c r="X148"/>
      <c r="Y148"/>
      <c r="Z148"/>
      <c r="AA148"/>
      <c r="AB148"/>
      <c r="AC148"/>
      <c r="AD148"/>
      <c r="AE148"/>
    </row>
  </sheetData>
  <sheetProtection algorithmName="SHA-512" hashValue="JL2DIrRCyZ6YEzTGct+mOlqY5+IrIuEbv2KMJtOyT5lui4CZCI5HTOFgvz6jlpoAcgDi8N+HFnz4Sf2xhymNrQ==" saltValue="GsW8CqRelfibphoWuGSYIA==" spinCount="100000" sheet="1" objects="1" scenarios="1"/>
  <mergeCells count="5">
    <mergeCell ref="B2:R6"/>
    <mergeCell ref="B7:R10"/>
    <mergeCell ref="B148:R148"/>
    <mergeCell ref="D15:I15"/>
    <mergeCell ref="D17:I18"/>
  </mergeCells>
  <pageMargins left="0.7" right="0.7" top="0.75" bottom="0.75" header="0.3" footer="0.3"/>
  <pageSetup paperSize="9" orientation="portrait" r:id="rId1"/>
  <headerFooter>
    <oddFooter>&amp;C_x000D_&amp;1#&amp;"Calibri"&amp;10&amp;K000000 Classification: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711CD-EF95-44F0-A166-52FC32FA1FEE}">
  <sheetPr>
    <tabColor rgb="FF00B050"/>
  </sheetPr>
  <dimension ref="D6:I11"/>
  <sheetViews>
    <sheetView showGridLines="0" workbookViewId="0"/>
  </sheetViews>
  <sheetFormatPr defaultRowHeight="13" x14ac:dyDescent="0.3"/>
  <sheetData>
    <row r="6" spans="4:9" ht="13.5" thickBot="1" x14ac:dyDescent="0.35"/>
    <row r="7" spans="4:9" x14ac:dyDescent="0.3">
      <c r="D7" s="69"/>
      <c r="E7" s="70"/>
      <c r="F7" s="70"/>
      <c r="G7" s="70"/>
      <c r="H7" s="70"/>
      <c r="I7" s="71"/>
    </row>
    <row r="8" spans="4:9" ht="18" x14ac:dyDescent="0.3">
      <c r="D8" s="122" t="s">
        <v>0</v>
      </c>
      <c r="E8" s="123"/>
      <c r="F8" s="123"/>
      <c r="G8" s="123"/>
      <c r="H8" s="123"/>
      <c r="I8" s="124"/>
    </row>
    <row r="9" spans="4:9" x14ac:dyDescent="0.3">
      <c r="D9" s="72"/>
      <c r="I9" s="73"/>
    </row>
    <row r="10" spans="4:9" ht="18" x14ac:dyDescent="0.3">
      <c r="D10" s="122" t="s">
        <v>1</v>
      </c>
      <c r="E10" s="123"/>
      <c r="F10" s="123"/>
      <c r="G10" s="123"/>
      <c r="H10" s="123"/>
      <c r="I10" s="124"/>
    </row>
    <row r="11" spans="4:9" ht="13.5" thickBot="1" x14ac:dyDescent="0.35">
      <c r="D11" s="74"/>
      <c r="E11" s="58"/>
      <c r="F11" s="58"/>
      <c r="G11" s="58"/>
      <c r="H11" s="58"/>
      <c r="I11" s="75"/>
    </row>
  </sheetData>
  <sheetProtection algorithmName="SHA-512" hashValue="v366xArA7x0TlNEFZqpl2PjHxF7mZ6qtjCGXnGrTBVpYfTL8lsZBfDKoYCS03yEE/AT9bQdIW0apDf5hjPA0Qg==" saltValue="BXAEmuHUOB6CeavxB/2lDQ==" spinCount="100000" sheet="1" objects="1" scenarios="1"/>
  <mergeCells count="2">
    <mergeCell ref="D8:I8"/>
    <mergeCell ref="D10:I10"/>
  </mergeCells>
  <pageMargins left="0.7" right="0.7" top="0.75" bottom="0.75" header="0.3" footer="0.3"/>
  <pageSetup paperSize="9" orientation="portrait" r:id="rId1"/>
  <headerFooter>
    <oddFooter>&amp;C_x000D_&amp;1#&amp;"Calibri"&amp;10&amp;K000000 Classification: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9F1A9-EAE2-472A-83F0-6A29A3F1ED3D}">
  <sheetPr>
    <tabColor theme="7" tint="0.59999389629810485"/>
  </sheetPr>
  <dimension ref="A1:L70"/>
  <sheetViews>
    <sheetView showGridLines="0" zoomScaleNormal="100" zoomScaleSheetLayoutView="100" workbookViewId="0">
      <pane ySplit="4" topLeftCell="A5" activePane="bottomLeft" state="frozen"/>
      <selection activeCell="F29" sqref="F29"/>
      <selection pane="bottomLeft"/>
    </sheetView>
  </sheetViews>
  <sheetFormatPr defaultColWidth="25.54296875" defaultRowHeight="15" customHeight="1" x14ac:dyDescent="0.35"/>
  <cols>
    <col min="1" max="1" width="4.453125" style="2" customWidth="1"/>
    <col min="2" max="2" width="4.54296875" style="2" customWidth="1"/>
    <col min="3" max="3" width="54.453125" style="2" customWidth="1"/>
    <col min="4" max="10" width="24.453125" style="2" customWidth="1"/>
    <col min="11" max="11" width="4.54296875" style="2" customWidth="1"/>
    <col min="12" max="12" width="90.81640625" style="2" customWidth="1"/>
    <col min="13" max="16384" width="25.54296875" style="2"/>
  </cols>
  <sheetData>
    <row r="1" spans="1:12" ht="17.25" customHeight="1" x14ac:dyDescent="0.35">
      <c r="A1" s="63"/>
      <c r="B1" s="133" t="s">
        <v>2</v>
      </c>
      <c r="C1" s="133"/>
      <c r="D1" s="133"/>
      <c r="E1" s="133"/>
      <c r="F1" s="133"/>
      <c r="G1" s="133"/>
      <c r="H1" s="133"/>
      <c r="I1" s="133"/>
      <c r="J1" s="133"/>
      <c r="K1" s="64"/>
      <c r="L1" s="65"/>
    </row>
    <row r="2" spans="1:12" ht="17.25" customHeight="1" x14ac:dyDescent="0.35">
      <c r="A2" s="63"/>
      <c r="B2" s="133"/>
      <c r="C2" s="133"/>
      <c r="D2" s="133"/>
      <c r="E2" s="133"/>
      <c r="F2" s="133"/>
      <c r="G2" s="133"/>
      <c r="H2" s="133"/>
      <c r="I2" s="133"/>
      <c r="J2" s="133"/>
      <c r="K2" s="65"/>
      <c r="L2" s="125" t="s">
        <v>128</v>
      </c>
    </row>
    <row r="3" spans="1:12" ht="33" customHeight="1" x14ac:dyDescent="0.35">
      <c r="A3" s="63"/>
      <c r="B3" s="132" t="s">
        <v>144</v>
      </c>
      <c r="C3" s="132"/>
      <c r="D3" s="132"/>
      <c r="E3" s="132"/>
      <c r="F3" s="132"/>
      <c r="G3" s="132"/>
      <c r="H3" s="132"/>
      <c r="I3" s="132"/>
      <c r="J3" s="132"/>
      <c r="K3" s="65"/>
      <c r="L3" s="125"/>
    </row>
    <row r="4" spans="1:12" ht="21.75" customHeight="1" x14ac:dyDescent="0.35">
      <c r="A4" s="63"/>
      <c r="B4" s="135"/>
      <c r="C4" s="135"/>
      <c r="D4" s="135"/>
      <c r="E4" s="135"/>
      <c r="F4" s="135"/>
      <c r="G4" s="135"/>
      <c r="H4" s="135"/>
      <c r="I4" s="135"/>
      <c r="J4" s="135"/>
      <c r="K4" s="65"/>
      <c r="L4" s="125"/>
    </row>
    <row r="5" spans="1:12" ht="23.25" customHeight="1" x14ac:dyDescent="0.35">
      <c r="A5" s="63"/>
      <c r="B5" s="131" t="s">
        <v>3</v>
      </c>
      <c r="C5" s="131"/>
      <c r="D5" s="131"/>
      <c r="E5" s="131"/>
      <c r="F5" s="131"/>
      <c r="G5" s="131"/>
      <c r="H5" s="131"/>
      <c r="I5" s="131"/>
      <c r="J5" s="131"/>
      <c r="K5" s="44"/>
    </row>
    <row r="6" spans="1:12" ht="15" customHeight="1" x14ac:dyDescent="0.35">
      <c r="A6" s="63"/>
      <c r="B6" s="134"/>
      <c r="C6" s="3"/>
      <c r="D6" s="78" t="s">
        <v>4</v>
      </c>
      <c r="E6" s="78" t="s">
        <v>5</v>
      </c>
      <c r="F6" s="78" t="s">
        <v>6</v>
      </c>
      <c r="G6" s="78" t="s">
        <v>7</v>
      </c>
      <c r="H6" s="78" t="s">
        <v>8</v>
      </c>
      <c r="I6" s="78" t="s">
        <v>9</v>
      </c>
      <c r="J6" s="78" t="s">
        <v>10</v>
      </c>
      <c r="K6" s="44"/>
    </row>
    <row r="7" spans="1:12" ht="20.149999999999999" customHeight="1" thickBot="1" x14ac:dyDescent="0.4">
      <c r="A7" s="63"/>
      <c r="B7" s="134"/>
      <c r="C7" s="97" t="s">
        <v>11</v>
      </c>
      <c r="D7" s="98"/>
      <c r="E7" s="79"/>
      <c r="F7" s="79"/>
      <c r="G7" s="79"/>
      <c r="H7" s="79"/>
      <c r="I7" s="79"/>
      <c r="J7" s="79"/>
      <c r="K7" s="44"/>
    </row>
    <row r="8" spans="1:12" ht="20.149999999999999" customHeight="1" thickBot="1" x14ac:dyDescent="0.4">
      <c r="A8" s="63"/>
      <c r="B8" s="134"/>
      <c r="C8" s="97" t="s">
        <v>12</v>
      </c>
      <c r="D8" s="98"/>
      <c r="E8" s="79"/>
      <c r="F8" s="79"/>
      <c r="G8" s="79"/>
      <c r="H8" s="79"/>
      <c r="I8" s="79"/>
      <c r="J8" s="79"/>
      <c r="K8" s="44"/>
    </row>
    <row r="9" spans="1:12" thickBot="1" x14ac:dyDescent="0.4">
      <c r="A9" s="63"/>
      <c r="B9" s="134"/>
      <c r="C9" s="99" t="s">
        <v>13</v>
      </c>
      <c r="D9" s="100">
        <f>SUM(E9:E9)</f>
        <v>0</v>
      </c>
      <c r="E9" s="82">
        <v>0</v>
      </c>
      <c r="F9" s="126"/>
      <c r="G9" s="126"/>
      <c r="H9" s="126"/>
      <c r="I9" s="126"/>
      <c r="J9" s="126"/>
      <c r="K9" s="44"/>
    </row>
    <row r="10" spans="1:12" thickBot="1" x14ac:dyDescent="0.4">
      <c r="A10" s="63"/>
      <c r="B10" s="134"/>
      <c r="C10" s="99" t="s">
        <v>14</v>
      </c>
      <c r="D10" s="100">
        <f>SUM(E10:E10)</f>
        <v>0</v>
      </c>
      <c r="E10" s="82">
        <v>0</v>
      </c>
      <c r="F10" s="127"/>
      <c r="G10" s="127"/>
      <c r="H10" s="127"/>
      <c r="I10" s="127"/>
      <c r="J10" s="127"/>
      <c r="K10" s="44"/>
    </row>
    <row r="11" spans="1:12" thickBot="1" x14ac:dyDescent="0.4">
      <c r="A11" s="63"/>
      <c r="B11" s="134"/>
      <c r="C11" s="101" t="s">
        <v>15</v>
      </c>
      <c r="D11" s="100">
        <f>SUM(F11:J11)</f>
        <v>0</v>
      </c>
      <c r="E11" s="83"/>
      <c r="F11" s="84">
        <v>0</v>
      </c>
      <c r="G11" s="84">
        <v>0</v>
      </c>
      <c r="H11" s="84">
        <v>0</v>
      </c>
      <c r="I11" s="84">
        <v>0</v>
      </c>
      <c r="J11" s="84">
        <v>0</v>
      </c>
      <c r="K11" s="44"/>
    </row>
    <row r="12" spans="1:12" thickBot="1" x14ac:dyDescent="0.4">
      <c r="A12" s="63"/>
      <c r="B12" s="134"/>
      <c r="C12" s="102" t="s">
        <v>16</v>
      </c>
      <c r="D12" s="100">
        <f>SUM(F12:J12)</f>
        <v>0</v>
      </c>
      <c r="E12" s="83"/>
      <c r="F12" s="84">
        <v>0</v>
      </c>
      <c r="G12" s="84">
        <v>0</v>
      </c>
      <c r="H12" s="84">
        <v>0</v>
      </c>
      <c r="I12" s="84">
        <v>0</v>
      </c>
      <c r="J12" s="84">
        <v>0</v>
      </c>
      <c r="K12" s="44"/>
    </row>
    <row r="13" spans="1:12" thickBot="1" x14ac:dyDescent="0.4">
      <c r="A13" s="63"/>
      <c r="B13" s="134"/>
      <c r="C13" s="103" t="s">
        <v>17</v>
      </c>
      <c r="D13" s="100">
        <f t="shared" ref="D13:D21" si="0">SUM(F13:J13)</f>
        <v>0</v>
      </c>
      <c r="E13" s="83"/>
      <c r="F13" s="84">
        <v>0</v>
      </c>
      <c r="G13" s="82">
        <f t="shared" ref="G13:J13" si="1">G14+G15</f>
        <v>0</v>
      </c>
      <c r="H13" s="82">
        <f t="shared" si="1"/>
        <v>0</v>
      </c>
      <c r="I13" s="82">
        <f t="shared" si="1"/>
        <v>0</v>
      </c>
      <c r="J13" s="82">
        <f t="shared" si="1"/>
        <v>0</v>
      </c>
      <c r="K13" s="44"/>
    </row>
    <row r="14" spans="1:12" thickBot="1" x14ac:dyDescent="0.4">
      <c r="A14" s="63"/>
      <c r="B14" s="134"/>
      <c r="C14" s="103" t="s">
        <v>18</v>
      </c>
      <c r="D14" s="100">
        <f t="shared" si="0"/>
        <v>0</v>
      </c>
      <c r="E14" s="83"/>
      <c r="F14" s="84">
        <v>0</v>
      </c>
      <c r="G14" s="82">
        <v>0</v>
      </c>
      <c r="H14" s="82">
        <v>0</v>
      </c>
      <c r="I14" s="82">
        <v>0</v>
      </c>
      <c r="J14" s="82">
        <v>0</v>
      </c>
      <c r="K14" s="44"/>
    </row>
    <row r="15" spans="1:12" thickBot="1" x14ac:dyDescent="0.4">
      <c r="A15" s="63"/>
      <c r="B15" s="134"/>
      <c r="C15" s="103" t="s">
        <v>19</v>
      </c>
      <c r="D15" s="100">
        <f t="shared" si="0"/>
        <v>0</v>
      </c>
      <c r="E15" s="83"/>
      <c r="F15" s="84">
        <v>0</v>
      </c>
      <c r="G15" s="82">
        <v>0</v>
      </c>
      <c r="H15" s="82">
        <v>0</v>
      </c>
      <c r="I15" s="82">
        <v>0</v>
      </c>
      <c r="J15" s="82">
        <v>0</v>
      </c>
      <c r="K15" s="44"/>
    </row>
    <row r="16" spans="1:12" thickBot="1" x14ac:dyDescent="0.4">
      <c r="A16" s="63"/>
      <c r="B16" s="134"/>
      <c r="C16" s="103" t="s">
        <v>20</v>
      </c>
      <c r="D16" s="100">
        <f t="shared" si="0"/>
        <v>0</v>
      </c>
      <c r="E16" s="83"/>
      <c r="F16" s="84">
        <v>0</v>
      </c>
      <c r="G16" s="84">
        <v>0</v>
      </c>
      <c r="H16" s="84">
        <v>0</v>
      </c>
      <c r="I16" s="84">
        <v>0</v>
      </c>
      <c r="J16" s="84">
        <v>0</v>
      </c>
      <c r="K16" s="44"/>
    </row>
    <row r="17" spans="1:11" thickBot="1" x14ac:dyDescent="0.4">
      <c r="A17" s="63"/>
      <c r="B17" s="134"/>
      <c r="C17" s="101" t="s">
        <v>21</v>
      </c>
      <c r="D17" s="100">
        <f t="shared" si="0"/>
        <v>0</v>
      </c>
      <c r="E17" s="83"/>
      <c r="F17" s="84">
        <v>0</v>
      </c>
      <c r="G17" s="84">
        <v>0</v>
      </c>
      <c r="H17" s="84">
        <v>0</v>
      </c>
      <c r="I17" s="84">
        <v>0</v>
      </c>
      <c r="J17" s="84">
        <v>0</v>
      </c>
      <c r="K17" s="44"/>
    </row>
    <row r="18" spans="1:11" thickBot="1" x14ac:dyDescent="0.4">
      <c r="A18" s="63"/>
      <c r="B18" s="134"/>
      <c r="C18" s="101" t="s">
        <v>22</v>
      </c>
      <c r="D18" s="100">
        <f t="shared" si="0"/>
        <v>0</v>
      </c>
      <c r="E18" s="83"/>
      <c r="F18" s="84">
        <v>0</v>
      </c>
      <c r="G18" s="84">
        <v>0</v>
      </c>
      <c r="H18" s="84">
        <v>0</v>
      </c>
      <c r="I18" s="84">
        <v>0</v>
      </c>
      <c r="J18" s="84">
        <v>0</v>
      </c>
      <c r="K18" s="44"/>
    </row>
    <row r="19" spans="1:11" thickBot="1" x14ac:dyDescent="0.4">
      <c r="A19" s="63"/>
      <c r="B19" s="134"/>
      <c r="C19" s="101" t="s">
        <v>23</v>
      </c>
      <c r="D19" s="100">
        <f t="shared" si="0"/>
        <v>0</v>
      </c>
      <c r="E19" s="83"/>
      <c r="F19" s="84">
        <v>0</v>
      </c>
      <c r="G19" s="84">
        <v>0</v>
      </c>
      <c r="H19" s="84">
        <v>0</v>
      </c>
      <c r="I19" s="84">
        <v>0</v>
      </c>
      <c r="J19" s="84">
        <v>0</v>
      </c>
      <c r="K19" s="44"/>
    </row>
    <row r="20" spans="1:11" thickBot="1" x14ac:dyDescent="0.4">
      <c r="A20" s="63"/>
      <c r="B20" s="134"/>
      <c r="C20" s="103" t="s">
        <v>24</v>
      </c>
      <c r="D20" s="100">
        <f t="shared" si="0"/>
        <v>0</v>
      </c>
      <c r="E20" s="83"/>
      <c r="F20" s="84">
        <v>0</v>
      </c>
      <c r="G20" s="84">
        <v>0</v>
      </c>
      <c r="H20" s="84">
        <v>0</v>
      </c>
      <c r="I20" s="84">
        <v>0</v>
      </c>
      <c r="J20" s="84">
        <v>0</v>
      </c>
      <c r="K20" s="44"/>
    </row>
    <row r="21" spans="1:11" thickBot="1" x14ac:dyDescent="0.4">
      <c r="A21" s="63"/>
      <c r="B21" s="134"/>
      <c r="C21" s="101" t="s">
        <v>25</v>
      </c>
      <c r="D21" s="104">
        <f t="shared" si="0"/>
        <v>0</v>
      </c>
      <c r="E21" s="83"/>
      <c r="F21" s="82">
        <v>0</v>
      </c>
      <c r="G21" s="82">
        <v>0</v>
      </c>
      <c r="H21" s="82">
        <v>0</v>
      </c>
      <c r="I21" s="82">
        <v>0</v>
      </c>
      <c r="J21" s="82">
        <v>0</v>
      </c>
      <c r="K21" s="44"/>
    </row>
    <row r="22" spans="1:11" thickBot="1" x14ac:dyDescent="0.4">
      <c r="A22" s="63"/>
      <c r="B22" s="134"/>
      <c r="C22" s="105" t="s">
        <v>26</v>
      </c>
      <c r="D22" s="106">
        <f>SUM(D9:D21)-D13</f>
        <v>0</v>
      </c>
      <c r="E22" s="85">
        <f>SUM(E9:E10)</f>
        <v>0</v>
      </c>
      <c r="F22" s="85">
        <f>SUM(F11:F21)-F13</f>
        <v>0</v>
      </c>
      <c r="G22" s="85">
        <f t="shared" ref="G22:J22" si="2">SUM(G11:G21)-G13</f>
        <v>0</v>
      </c>
      <c r="H22" s="85">
        <f t="shared" si="2"/>
        <v>0</v>
      </c>
      <c r="I22" s="85">
        <f t="shared" si="2"/>
        <v>0</v>
      </c>
      <c r="J22" s="85">
        <f t="shared" si="2"/>
        <v>0</v>
      </c>
      <c r="K22" s="44"/>
    </row>
    <row r="23" spans="1:11" ht="14.5" x14ac:dyDescent="0.35">
      <c r="A23" s="63"/>
      <c r="B23" s="134"/>
      <c r="D23" s="2" t="s">
        <v>27</v>
      </c>
      <c r="E23" s="81"/>
      <c r="F23" s="81" t="s">
        <v>27</v>
      </c>
      <c r="G23" s="81" t="s">
        <v>27</v>
      </c>
      <c r="H23" s="81" t="s">
        <v>27</v>
      </c>
      <c r="I23" s="81" t="s">
        <v>27</v>
      </c>
      <c r="J23" s="81" t="s">
        <v>27</v>
      </c>
      <c r="K23" s="44"/>
    </row>
    <row r="24" spans="1:11" ht="20.149999999999999" customHeight="1" thickBot="1" x14ac:dyDescent="0.4">
      <c r="A24" s="63"/>
      <c r="B24" s="134"/>
      <c r="C24" s="97" t="s">
        <v>28</v>
      </c>
      <c r="D24" s="98" t="s">
        <v>27</v>
      </c>
      <c r="E24" s="86"/>
      <c r="F24" s="86" t="s">
        <v>27</v>
      </c>
      <c r="G24" s="86" t="s">
        <v>27</v>
      </c>
      <c r="H24" s="86" t="s">
        <v>27</v>
      </c>
      <c r="I24" s="86" t="s">
        <v>27</v>
      </c>
      <c r="J24" s="86" t="s">
        <v>27</v>
      </c>
      <c r="K24" s="44"/>
    </row>
    <row r="25" spans="1:11" thickBot="1" x14ac:dyDescent="0.4">
      <c r="A25" s="63"/>
      <c r="B25" s="134"/>
      <c r="C25" s="102" t="s">
        <v>29</v>
      </c>
      <c r="D25" s="100">
        <f>SUM(F25:J25)</f>
        <v>0</v>
      </c>
      <c r="E25" s="83"/>
      <c r="F25" s="84">
        <v>0</v>
      </c>
      <c r="G25" s="84">
        <v>0</v>
      </c>
      <c r="H25" s="84">
        <v>0</v>
      </c>
      <c r="I25" s="84">
        <v>0</v>
      </c>
      <c r="J25" s="84">
        <v>0</v>
      </c>
      <c r="K25" s="44"/>
    </row>
    <row r="26" spans="1:11" thickBot="1" x14ac:dyDescent="0.4">
      <c r="A26" s="63"/>
      <c r="B26" s="134"/>
      <c r="C26" s="103" t="s">
        <v>30</v>
      </c>
      <c r="D26" s="100">
        <f>SUM(F26:J26)</f>
        <v>0</v>
      </c>
      <c r="E26" s="87"/>
      <c r="F26" s="84">
        <v>0</v>
      </c>
      <c r="G26" s="84">
        <f t="shared" ref="G26:J26" si="3">G27+G28</f>
        <v>0</v>
      </c>
      <c r="H26" s="84">
        <f t="shared" si="3"/>
        <v>0</v>
      </c>
      <c r="I26" s="84">
        <f t="shared" si="3"/>
        <v>0</v>
      </c>
      <c r="J26" s="84">
        <f t="shared" si="3"/>
        <v>0</v>
      </c>
      <c r="K26" s="44"/>
    </row>
    <row r="27" spans="1:11" thickBot="1" x14ac:dyDescent="0.4">
      <c r="A27" s="63"/>
      <c r="B27" s="134"/>
      <c r="C27" s="103" t="s">
        <v>18</v>
      </c>
      <c r="D27" s="100">
        <f t="shared" ref="D27:D33" si="4">SUM(F27:J27)</f>
        <v>0</v>
      </c>
      <c r="E27" s="87"/>
      <c r="F27" s="84">
        <v>0</v>
      </c>
      <c r="G27" s="84">
        <v>0</v>
      </c>
      <c r="H27" s="84">
        <v>0</v>
      </c>
      <c r="I27" s="84">
        <v>0</v>
      </c>
      <c r="J27" s="84">
        <v>0</v>
      </c>
      <c r="K27" s="44"/>
    </row>
    <row r="28" spans="1:11" thickBot="1" x14ac:dyDescent="0.4">
      <c r="A28" s="63"/>
      <c r="B28" s="134"/>
      <c r="C28" s="103" t="s">
        <v>19</v>
      </c>
      <c r="D28" s="100">
        <f t="shared" si="4"/>
        <v>0</v>
      </c>
      <c r="E28" s="87"/>
      <c r="F28" s="84">
        <v>0</v>
      </c>
      <c r="G28" s="84">
        <v>0</v>
      </c>
      <c r="H28" s="84">
        <v>0</v>
      </c>
      <c r="I28" s="84">
        <v>0</v>
      </c>
      <c r="J28" s="84">
        <v>0</v>
      </c>
      <c r="K28" s="44"/>
    </row>
    <row r="29" spans="1:11" thickBot="1" x14ac:dyDescent="0.4">
      <c r="A29" s="63"/>
      <c r="B29" s="134"/>
      <c r="C29" s="101" t="s">
        <v>31</v>
      </c>
      <c r="D29" s="100">
        <f t="shared" si="4"/>
        <v>0</v>
      </c>
      <c r="E29" s="87"/>
      <c r="F29" s="84">
        <v>0</v>
      </c>
      <c r="G29" s="84">
        <v>0</v>
      </c>
      <c r="H29" s="84">
        <v>0</v>
      </c>
      <c r="I29" s="84">
        <v>0</v>
      </c>
      <c r="J29" s="84">
        <v>0</v>
      </c>
      <c r="K29" s="44"/>
    </row>
    <row r="30" spans="1:11" thickBot="1" x14ac:dyDescent="0.4">
      <c r="A30" s="63"/>
      <c r="B30" s="134"/>
      <c r="C30" s="101" t="s">
        <v>32</v>
      </c>
      <c r="D30" s="100">
        <f>G30</f>
        <v>0</v>
      </c>
      <c r="E30" s="87"/>
      <c r="F30" s="88"/>
      <c r="G30" s="84">
        <v>0</v>
      </c>
      <c r="H30" s="88"/>
      <c r="I30" s="88"/>
      <c r="J30" s="88"/>
      <c r="K30" s="44"/>
    </row>
    <row r="31" spans="1:11" thickBot="1" x14ac:dyDescent="0.4">
      <c r="A31" s="63"/>
      <c r="B31" s="134"/>
      <c r="C31" s="101" t="s">
        <v>33</v>
      </c>
      <c r="D31" s="100">
        <f t="shared" si="4"/>
        <v>0</v>
      </c>
      <c r="E31" s="87"/>
      <c r="F31" s="84">
        <v>0</v>
      </c>
      <c r="G31" s="84">
        <v>0</v>
      </c>
      <c r="H31" s="84">
        <v>0</v>
      </c>
      <c r="I31" s="84">
        <v>0</v>
      </c>
      <c r="J31" s="84">
        <v>0</v>
      </c>
      <c r="K31" s="44"/>
    </row>
    <row r="32" spans="1:11" thickBot="1" x14ac:dyDescent="0.4">
      <c r="A32" s="63"/>
      <c r="B32" s="134"/>
      <c r="C32" s="101" t="s">
        <v>34</v>
      </c>
      <c r="D32" s="100">
        <f t="shared" si="4"/>
        <v>0</v>
      </c>
      <c r="E32" s="87"/>
      <c r="F32" s="84">
        <v>0</v>
      </c>
      <c r="G32" s="84">
        <v>0</v>
      </c>
      <c r="H32" s="84">
        <v>0</v>
      </c>
      <c r="I32" s="84">
        <v>0</v>
      </c>
      <c r="J32" s="84">
        <v>0</v>
      </c>
      <c r="K32" s="44"/>
    </row>
    <row r="33" spans="1:12" thickBot="1" x14ac:dyDescent="0.4">
      <c r="A33" s="63"/>
      <c r="B33" s="134"/>
      <c r="C33" s="101" t="s">
        <v>35</v>
      </c>
      <c r="D33" s="107">
        <f t="shared" si="4"/>
        <v>0</v>
      </c>
      <c r="E33" s="83"/>
      <c r="F33" s="82">
        <v>0</v>
      </c>
      <c r="G33" s="82">
        <v>0</v>
      </c>
      <c r="H33" s="82">
        <v>0</v>
      </c>
      <c r="I33" s="82">
        <v>0</v>
      </c>
      <c r="J33" s="82">
        <v>0</v>
      </c>
      <c r="K33" s="44"/>
    </row>
    <row r="34" spans="1:12" thickBot="1" x14ac:dyDescent="0.4">
      <c r="A34" s="63"/>
      <c r="B34" s="134"/>
      <c r="C34" s="105" t="s">
        <v>36</v>
      </c>
      <c r="D34" s="108">
        <f>SUM(D25:D33)-D26</f>
        <v>0</v>
      </c>
      <c r="E34" s="89"/>
      <c r="F34" s="85">
        <f>SUM(F25:F33)-F26</f>
        <v>0</v>
      </c>
      <c r="G34" s="85">
        <f t="shared" ref="G34:J34" si="5">SUM(G25:G33)-G26</f>
        <v>0</v>
      </c>
      <c r="H34" s="85">
        <f t="shared" si="5"/>
        <v>0</v>
      </c>
      <c r="I34" s="85">
        <f t="shared" si="5"/>
        <v>0</v>
      </c>
      <c r="J34" s="85">
        <f t="shared" si="5"/>
        <v>0</v>
      </c>
      <c r="K34" s="44"/>
    </row>
    <row r="35" spans="1:12" ht="20.149999999999999" customHeight="1" thickBot="1" x14ac:dyDescent="0.4">
      <c r="A35" s="63"/>
      <c r="B35" s="134"/>
      <c r="C35" s="109" t="s">
        <v>37</v>
      </c>
      <c r="D35" s="110">
        <f>D22-D34</f>
        <v>0</v>
      </c>
      <c r="E35" s="90"/>
      <c r="F35" s="128"/>
      <c r="G35" s="128"/>
      <c r="H35" s="128"/>
      <c r="I35" s="128"/>
      <c r="J35" s="128"/>
      <c r="K35" s="44"/>
    </row>
    <row r="36" spans="1:12" ht="14.5" x14ac:dyDescent="0.35">
      <c r="A36" s="63"/>
      <c r="B36" s="134"/>
      <c r="C36" s="111"/>
      <c r="E36" s="81"/>
      <c r="F36" s="81"/>
      <c r="G36" s="81"/>
      <c r="H36" s="81"/>
      <c r="I36" s="81"/>
      <c r="J36" s="81"/>
      <c r="K36" s="44"/>
    </row>
    <row r="37" spans="1:12" ht="20.149999999999999" customHeight="1" thickBot="1" x14ac:dyDescent="0.4">
      <c r="A37" s="63"/>
      <c r="B37" s="134"/>
      <c r="C37" s="97" t="s">
        <v>38</v>
      </c>
      <c r="D37" s="98"/>
      <c r="E37" s="86"/>
      <c r="F37" s="86"/>
      <c r="G37" s="86"/>
      <c r="H37" s="86"/>
      <c r="I37" s="86"/>
      <c r="J37" s="86"/>
      <c r="K37" s="44"/>
    </row>
    <row r="38" spans="1:12" thickBot="1" x14ac:dyDescent="0.4">
      <c r="A38" s="63"/>
      <c r="B38" s="134"/>
      <c r="C38" s="112" t="s">
        <v>39</v>
      </c>
      <c r="D38" s="100">
        <f>SUM(E38:E38)</f>
        <v>0</v>
      </c>
      <c r="E38" s="82">
        <v>0</v>
      </c>
      <c r="F38" s="126"/>
      <c r="G38" s="126"/>
      <c r="H38" s="126"/>
      <c r="I38" s="126"/>
      <c r="J38" s="126"/>
      <c r="K38" s="44"/>
    </row>
    <row r="39" spans="1:12" thickBot="1" x14ac:dyDescent="0.4">
      <c r="A39" s="63"/>
      <c r="B39" s="134"/>
      <c r="C39" s="101" t="s">
        <v>40</v>
      </c>
      <c r="D39" s="100">
        <f t="shared" ref="D39:D40" si="6">SUM(E39:E39)</f>
        <v>0</v>
      </c>
      <c r="E39" s="82">
        <v>0</v>
      </c>
      <c r="F39" s="129"/>
      <c r="G39" s="129"/>
      <c r="H39" s="129"/>
      <c r="I39" s="129"/>
      <c r="J39" s="129"/>
      <c r="K39" s="44"/>
    </row>
    <row r="40" spans="1:12" thickBot="1" x14ac:dyDescent="0.4">
      <c r="A40" s="63"/>
      <c r="B40" s="134"/>
      <c r="C40" s="101" t="s">
        <v>41</v>
      </c>
      <c r="D40" s="107">
        <f t="shared" si="6"/>
        <v>0</v>
      </c>
      <c r="E40" s="82">
        <v>0</v>
      </c>
      <c r="F40" s="130"/>
      <c r="G40" s="130"/>
      <c r="H40" s="130"/>
      <c r="I40" s="130"/>
      <c r="J40" s="130"/>
      <c r="K40" s="44"/>
    </row>
    <row r="41" spans="1:12" ht="20.149999999999999" customHeight="1" thickBot="1" x14ac:dyDescent="0.4">
      <c r="A41" s="63"/>
      <c r="B41" s="134"/>
      <c r="C41" s="109" t="s">
        <v>42</v>
      </c>
      <c r="D41" s="113">
        <f>SUM(D38:D40)</f>
        <v>0</v>
      </c>
      <c r="E41" s="91">
        <f>SUM(E38:E40)</f>
        <v>0</v>
      </c>
      <c r="F41" s="136"/>
      <c r="G41" s="136"/>
      <c r="H41" s="136"/>
      <c r="I41" s="136"/>
      <c r="J41" s="136"/>
      <c r="K41" s="44"/>
    </row>
    <row r="42" spans="1:12" ht="14.5" x14ac:dyDescent="0.35">
      <c r="A42" s="63"/>
      <c r="B42" s="134"/>
      <c r="C42" s="111"/>
      <c r="D42" s="114"/>
      <c r="E42" s="82"/>
      <c r="F42" s="82"/>
      <c r="G42" s="82"/>
      <c r="H42" s="82"/>
      <c r="I42" s="82"/>
      <c r="J42" s="82"/>
      <c r="K42" s="44"/>
    </row>
    <row r="43" spans="1:12" ht="20.149999999999999" customHeight="1" thickBot="1" x14ac:dyDescent="0.4">
      <c r="A43" s="63"/>
      <c r="B43" s="134"/>
      <c r="C43" s="97" t="s">
        <v>43</v>
      </c>
      <c r="D43" s="98"/>
      <c r="E43" s="86"/>
      <c r="F43" s="86"/>
      <c r="G43" s="86"/>
      <c r="H43" s="86"/>
      <c r="I43" s="86"/>
      <c r="J43" s="86"/>
      <c r="K43" s="44"/>
    </row>
    <row r="44" spans="1:12" ht="20.149999999999999" customHeight="1" thickBot="1" x14ac:dyDescent="0.4">
      <c r="A44" s="63"/>
      <c r="B44" s="134"/>
      <c r="C44" s="97" t="s">
        <v>44</v>
      </c>
      <c r="D44" s="98"/>
      <c r="E44" s="86"/>
      <c r="F44" s="86"/>
      <c r="G44" s="86"/>
      <c r="H44" s="86"/>
      <c r="I44" s="86"/>
      <c r="J44" s="86"/>
      <c r="K44" s="44"/>
    </row>
    <row r="45" spans="1:12" thickBot="1" x14ac:dyDescent="0.4">
      <c r="A45" s="63"/>
      <c r="B45" s="134"/>
      <c r="C45" s="101" t="s">
        <v>45</v>
      </c>
      <c r="D45" s="100">
        <f t="shared" ref="D45:D48" si="7">SUM(F45:J45)</f>
        <v>0</v>
      </c>
      <c r="E45" s="83"/>
      <c r="F45" s="84">
        <v>0</v>
      </c>
      <c r="G45" s="84">
        <v>0</v>
      </c>
      <c r="H45" s="84">
        <v>0</v>
      </c>
      <c r="I45" s="84">
        <v>0</v>
      </c>
      <c r="J45" s="84">
        <v>0</v>
      </c>
      <c r="K45" s="44"/>
      <c r="L45" s="2" t="str">
        <f t="shared" ref="L45:L61" si="8">IF($D45&lt;0,"The value entered is below zero. Has the correct value been entered?","")</f>
        <v/>
      </c>
    </row>
    <row r="46" spans="1:12" thickBot="1" x14ac:dyDescent="0.4">
      <c r="A46" s="63"/>
      <c r="B46" s="134"/>
      <c r="C46" s="101" t="s">
        <v>46</v>
      </c>
      <c r="D46" s="100">
        <f t="shared" si="7"/>
        <v>0</v>
      </c>
      <c r="E46" s="83"/>
      <c r="F46" s="84">
        <v>0</v>
      </c>
      <c r="G46" s="84">
        <v>0</v>
      </c>
      <c r="H46" s="84">
        <v>0</v>
      </c>
      <c r="I46" s="84">
        <v>0</v>
      </c>
      <c r="J46" s="84">
        <v>0</v>
      </c>
      <c r="K46" s="44"/>
      <c r="L46" s="2" t="str">
        <f t="shared" si="8"/>
        <v/>
      </c>
    </row>
    <row r="47" spans="1:12" thickBot="1" x14ac:dyDescent="0.4">
      <c r="A47" s="63"/>
      <c r="B47" s="134"/>
      <c r="C47" s="101" t="s">
        <v>47</v>
      </c>
      <c r="D47" s="100">
        <f t="shared" si="7"/>
        <v>0</v>
      </c>
      <c r="E47" s="83"/>
      <c r="F47" s="84">
        <v>0</v>
      </c>
      <c r="G47" s="84">
        <v>0</v>
      </c>
      <c r="H47" s="84">
        <v>0</v>
      </c>
      <c r="I47" s="84">
        <v>0</v>
      </c>
      <c r="J47" s="84">
        <v>0</v>
      </c>
      <c r="K47" s="44"/>
      <c r="L47" s="2" t="str">
        <f t="shared" si="8"/>
        <v/>
      </c>
    </row>
    <row r="48" spans="1:12" thickBot="1" x14ac:dyDescent="0.4">
      <c r="A48" s="63"/>
      <c r="B48" s="134"/>
      <c r="C48" s="101" t="s">
        <v>48</v>
      </c>
      <c r="D48" s="107">
        <f t="shared" si="7"/>
        <v>0</v>
      </c>
      <c r="E48" s="92"/>
      <c r="F48" s="82">
        <v>0</v>
      </c>
      <c r="G48" s="82">
        <v>0</v>
      </c>
      <c r="H48" s="82">
        <v>0</v>
      </c>
      <c r="I48" s="82">
        <v>0</v>
      </c>
      <c r="J48" s="82">
        <v>0</v>
      </c>
      <c r="K48" s="44"/>
      <c r="L48" s="2" t="str">
        <f>IF($D48&lt;0,"The value entered is below zero. Has the correct value been entered?","")</f>
        <v/>
      </c>
    </row>
    <row r="49" spans="1:12" thickBot="1" x14ac:dyDescent="0.4">
      <c r="A49" s="63"/>
      <c r="B49" s="134"/>
      <c r="C49" s="105" t="s">
        <v>49</v>
      </c>
      <c r="D49" s="108">
        <f t="shared" ref="D49" si="9">SUM(D45:D48)</f>
        <v>0</v>
      </c>
      <c r="E49" s="89"/>
      <c r="F49" s="85">
        <f>SUM(F45:F48)</f>
        <v>0</v>
      </c>
      <c r="G49" s="85">
        <f t="shared" ref="G49:J49" si="10">SUM(G45:G48)</f>
        <v>0</v>
      </c>
      <c r="H49" s="85">
        <f t="shared" si="10"/>
        <v>0</v>
      </c>
      <c r="I49" s="85">
        <f t="shared" si="10"/>
        <v>0</v>
      </c>
      <c r="J49" s="85">
        <f t="shared" si="10"/>
        <v>0</v>
      </c>
      <c r="K49" s="44"/>
    </row>
    <row r="50" spans="1:12" ht="14.5" x14ac:dyDescent="0.35">
      <c r="A50" s="63"/>
      <c r="B50" s="134"/>
      <c r="C50" s="111"/>
      <c r="D50" s="114"/>
      <c r="E50" s="82"/>
      <c r="F50" s="82"/>
      <c r="G50" s="82"/>
      <c r="H50" s="82"/>
      <c r="I50" s="82"/>
      <c r="J50" s="82"/>
      <c r="K50" s="44"/>
    </row>
    <row r="51" spans="1:12" ht="20.149999999999999" customHeight="1" thickBot="1" x14ac:dyDescent="0.4">
      <c r="A51" s="63"/>
      <c r="B51" s="134"/>
      <c r="C51" s="115" t="s">
        <v>50</v>
      </c>
      <c r="D51" s="98"/>
      <c r="E51" s="86"/>
      <c r="F51" s="86"/>
      <c r="G51" s="86"/>
      <c r="H51" s="86"/>
      <c r="I51" s="86"/>
      <c r="J51" s="86"/>
      <c r="K51" s="44"/>
    </row>
    <row r="52" spans="1:12" thickBot="1" x14ac:dyDescent="0.4">
      <c r="A52" s="63"/>
      <c r="B52" s="134"/>
      <c r="C52" s="116" t="s">
        <v>51</v>
      </c>
      <c r="D52" s="100">
        <f t="shared" ref="D52:D60" si="11">SUM(F52:J52)</f>
        <v>0</v>
      </c>
      <c r="E52" s="83"/>
      <c r="F52" s="84">
        <v>0</v>
      </c>
      <c r="G52" s="84">
        <v>0</v>
      </c>
      <c r="H52" s="84">
        <v>0</v>
      </c>
      <c r="I52" s="84">
        <v>0</v>
      </c>
      <c r="J52" s="84">
        <v>0</v>
      </c>
      <c r="K52" s="44"/>
      <c r="L52" s="2" t="str">
        <f t="shared" si="8"/>
        <v/>
      </c>
    </row>
    <row r="53" spans="1:12" thickBot="1" x14ac:dyDescent="0.4">
      <c r="A53" s="63"/>
      <c r="B53" s="134"/>
      <c r="C53" s="116" t="s">
        <v>52</v>
      </c>
      <c r="D53" s="100">
        <f t="shared" si="11"/>
        <v>0</v>
      </c>
      <c r="E53" s="83"/>
      <c r="F53" s="84">
        <v>0</v>
      </c>
      <c r="G53" s="84">
        <v>0</v>
      </c>
      <c r="H53" s="84">
        <v>0</v>
      </c>
      <c r="I53" s="84">
        <v>0</v>
      </c>
      <c r="J53" s="84">
        <v>0</v>
      </c>
      <c r="K53" s="44"/>
      <c r="L53" s="2" t="str">
        <f t="shared" si="8"/>
        <v/>
      </c>
    </row>
    <row r="54" spans="1:12" thickBot="1" x14ac:dyDescent="0.4">
      <c r="A54" s="63"/>
      <c r="B54" s="134"/>
      <c r="C54" s="101" t="s">
        <v>53</v>
      </c>
      <c r="D54" s="100">
        <f t="shared" si="11"/>
        <v>0</v>
      </c>
      <c r="E54" s="83"/>
      <c r="F54" s="84">
        <v>0</v>
      </c>
      <c r="G54" s="84">
        <v>0</v>
      </c>
      <c r="H54" s="84">
        <v>0</v>
      </c>
      <c r="I54" s="84">
        <v>0</v>
      </c>
      <c r="J54" s="84">
        <v>0</v>
      </c>
      <c r="K54" s="44"/>
      <c r="L54" s="2" t="str">
        <f t="shared" si="8"/>
        <v/>
      </c>
    </row>
    <row r="55" spans="1:12" thickBot="1" x14ac:dyDescent="0.4">
      <c r="A55" s="63"/>
      <c r="B55" s="134"/>
      <c r="C55" s="101" t="s">
        <v>54</v>
      </c>
      <c r="D55" s="100">
        <f t="shared" si="11"/>
        <v>0</v>
      </c>
      <c r="E55" s="83"/>
      <c r="F55" s="84">
        <v>0</v>
      </c>
      <c r="G55" s="84">
        <v>0</v>
      </c>
      <c r="H55" s="84">
        <v>0</v>
      </c>
      <c r="I55" s="84">
        <v>0</v>
      </c>
      <c r="J55" s="84">
        <v>0</v>
      </c>
      <c r="K55" s="44"/>
      <c r="L55" s="2" t="str">
        <f t="shared" si="8"/>
        <v/>
      </c>
    </row>
    <row r="56" spans="1:12" thickBot="1" x14ac:dyDescent="0.4">
      <c r="A56" s="63"/>
      <c r="B56" s="134"/>
      <c r="C56" s="101" t="s">
        <v>55</v>
      </c>
      <c r="D56" s="100">
        <f>SUM(F56)</f>
        <v>0</v>
      </c>
      <c r="E56" s="83"/>
      <c r="F56" s="84">
        <v>0</v>
      </c>
      <c r="G56" s="83"/>
      <c r="H56" s="83"/>
      <c r="I56" s="83"/>
      <c r="J56" s="83"/>
      <c r="K56" s="44"/>
      <c r="L56" s="2" t="str">
        <f t="shared" si="8"/>
        <v/>
      </c>
    </row>
    <row r="57" spans="1:12" thickBot="1" x14ac:dyDescent="0.4">
      <c r="A57" s="63"/>
      <c r="B57" s="134"/>
      <c r="C57" s="116" t="s">
        <v>56</v>
      </c>
      <c r="D57" s="100">
        <f t="shared" si="11"/>
        <v>0</v>
      </c>
      <c r="E57" s="83"/>
      <c r="F57" s="84">
        <v>0</v>
      </c>
      <c r="G57" s="84">
        <v>0</v>
      </c>
      <c r="H57" s="84">
        <v>0</v>
      </c>
      <c r="I57" s="84">
        <v>0</v>
      </c>
      <c r="J57" s="84">
        <v>0</v>
      </c>
      <c r="K57" s="44"/>
      <c r="L57" s="2" t="str">
        <f t="shared" si="8"/>
        <v/>
      </c>
    </row>
    <row r="58" spans="1:12" thickBot="1" x14ac:dyDescent="0.4">
      <c r="A58" s="63"/>
      <c r="B58" s="134"/>
      <c r="C58" s="116" t="s">
        <v>57</v>
      </c>
      <c r="D58" s="100">
        <f t="shared" si="11"/>
        <v>0</v>
      </c>
      <c r="E58" s="83"/>
      <c r="F58" s="84">
        <v>0</v>
      </c>
      <c r="G58" s="84">
        <v>0</v>
      </c>
      <c r="H58" s="84">
        <v>0</v>
      </c>
      <c r="I58" s="84">
        <v>0</v>
      </c>
      <c r="J58" s="84">
        <v>0</v>
      </c>
      <c r="K58" s="44"/>
      <c r="L58" s="2" t="str">
        <f t="shared" si="8"/>
        <v/>
      </c>
    </row>
    <row r="59" spans="1:12" thickBot="1" x14ac:dyDescent="0.4">
      <c r="A59" s="63"/>
      <c r="B59" s="134"/>
      <c r="C59" s="116" t="s">
        <v>58</v>
      </c>
      <c r="D59" s="100">
        <f t="shared" si="11"/>
        <v>0</v>
      </c>
      <c r="E59" s="83"/>
      <c r="F59" s="84">
        <v>0</v>
      </c>
      <c r="G59" s="84">
        <v>0</v>
      </c>
      <c r="H59" s="84">
        <v>0</v>
      </c>
      <c r="I59" s="84">
        <v>0</v>
      </c>
      <c r="J59" s="84">
        <v>0</v>
      </c>
      <c r="K59" s="44"/>
      <c r="L59" s="2" t="str">
        <f t="shared" si="8"/>
        <v/>
      </c>
    </row>
    <row r="60" spans="1:12" thickBot="1" x14ac:dyDescent="0.4">
      <c r="A60" s="63"/>
      <c r="B60" s="134"/>
      <c r="C60" s="101" t="s">
        <v>59</v>
      </c>
      <c r="D60" s="100">
        <f t="shared" si="11"/>
        <v>0</v>
      </c>
      <c r="E60" s="83"/>
      <c r="F60" s="84">
        <v>0</v>
      </c>
      <c r="G60" s="84">
        <v>0</v>
      </c>
      <c r="H60" s="84">
        <v>0</v>
      </c>
      <c r="I60" s="84">
        <v>0</v>
      </c>
      <c r="J60" s="84">
        <v>0</v>
      </c>
      <c r="K60" s="44"/>
      <c r="L60" s="2" t="str">
        <f t="shared" si="8"/>
        <v/>
      </c>
    </row>
    <row r="61" spans="1:12" thickBot="1" x14ac:dyDescent="0.4">
      <c r="A61" s="63"/>
      <c r="B61" s="134"/>
      <c r="C61" s="116" t="s">
        <v>60</v>
      </c>
      <c r="D61" s="107">
        <f>SUM(F61:J61)</f>
        <v>0</v>
      </c>
      <c r="E61" s="92"/>
      <c r="F61" s="82">
        <v>0</v>
      </c>
      <c r="G61" s="82">
        <v>0</v>
      </c>
      <c r="H61" s="82">
        <v>0</v>
      </c>
      <c r="I61" s="82">
        <v>0</v>
      </c>
      <c r="J61" s="82">
        <v>0</v>
      </c>
      <c r="K61" s="44"/>
      <c r="L61" s="2" t="str">
        <f t="shared" si="8"/>
        <v/>
      </c>
    </row>
    <row r="62" spans="1:12" thickBot="1" x14ac:dyDescent="0.4">
      <c r="A62" s="63"/>
      <c r="B62" s="134"/>
      <c r="C62" s="105" t="s">
        <v>61</v>
      </c>
      <c r="D62" s="108">
        <f t="shared" ref="D62" si="12">SUM(D52:D61)</f>
        <v>0</v>
      </c>
      <c r="E62" s="89"/>
      <c r="F62" s="85">
        <f>SUM(F52:F61)</f>
        <v>0</v>
      </c>
      <c r="G62" s="85">
        <f t="shared" ref="G62:J62" si="13">SUM(G52:G61)</f>
        <v>0</v>
      </c>
      <c r="H62" s="85">
        <f t="shared" si="13"/>
        <v>0</v>
      </c>
      <c r="I62" s="85">
        <f t="shared" si="13"/>
        <v>0</v>
      </c>
      <c r="J62" s="85">
        <f t="shared" si="13"/>
        <v>0</v>
      </c>
      <c r="K62" s="44"/>
    </row>
    <row r="63" spans="1:12" ht="14.5" x14ac:dyDescent="0.35">
      <c r="A63" s="63"/>
      <c r="B63" s="134"/>
      <c r="C63" s="117"/>
      <c r="D63" s="118"/>
      <c r="E63" s="93"/>
      <c r="F63" s="94"/>
      <c r="G63" s="94"/>
      <c r="H63" s="94"/>
      <c r="I63" s="94"/>
      <c r="J63" s="94"/>
      <c r="K63" s="44"/>
    </row>
    <row r="64" spans="1:12" thickBot="1" x14ac:dyDescent="0.4">
      <c r="A64" s="63"/>
      <c r="B64" s="134"/>
      <c r="C64" s="105" t="s">
        <v>62</v>
      </c>
      <c r="D64" s="119">
        <f>D49-D62</f>
        <v>0</v>
      </c>
      <c r="E64" s="95"/>
      <c r="F64" s="96">
        <f>F49-F62</f>
        <v>0</v>
      </c>
      <c r="G64" s="96">
        <f t="shared" ref="G64:J64" si="14">G49-G62</f>
        <v>0</v>
      </c>
      <c r="H64" s="96">
        <f t="shared" si="14"/>
        <v>0</v>
      </c>
      <c r="I64" s="96">
        <f t="shared" si="14"/>
        <v>0</v>
      </c>
      <c r="J64" s="96">
        <f t="shared" si="14"/>
        <v>0</v>
      </c>
      <c r="K64" s="44"/>
    </row>
    <row r="66" ht="20.149999999999999" customHeight="1" x14ac:dyDescent="0.35"/>
    <row r="70" ht="20.149999999999999" customHeight="1" x14ac:dyDescent="0.35"/>
  </sheetData>
  <sheetProtection algorithmName="SHA-512" hashValue="qzh+R8z/N+OyaorlmnB42UwsA8VEilCx9T1TxbzLz1eRxSgHY5Ckpcn+0SsqDEybOOvt1OvlaCUNk7GEYWbwYA==" saltValue="+hYu7OJZ2nPT/D/8enMNng==" spinCount="100000" sheet="1" objects="1" scenarios="1"/>
  <mergeCells count="11">
    <mergeCell ref="L2:L4"/>
    <mergeCell ref="F9:J9"/>
    <mergeCell ref="F10:J10"/>
    <mergeCell ref="F35:J35"/>
    <mergeCell ref="F38:J40"/>
    <mergeCell ref="B5:J5"/>
    <mergeCell ref="B3:J3"/>
    <mergeCell ref="B1:J2"/>
    <mergeCell ref="B6:B64"/>
    <mergeCell ref="B4:J4"/>
    <mergeCell ref="F41:J41"/>
  </mergeCells>
  <conditionalFormatting sqref="L45:L61">
    <cfRule type="cellIs" dxfId="22" priority="1" operator="equal">
      <formula>"The value entered is below zero. Has the correct value been entered?"</formula>
    </cfRule>
    <cfRule type="cellIs" dxfId="21" priority="2" operator="equal">
      <formula>"The entered value is lower than the previous quarter's value. Has the correct value been entered?"</formula>
    </cfRule>
  </conditionalFormatting>
  <dataValidations count="5">
    <dataValidation allowBlank="1" showInputMessage="1" showErrorMessage="1" promptTitle="Inputting data instruction" prompt="Enter equivalent financial records starting from cell E9." sqref="C7" xr:uid="{0E7ECCF9-930B-441E-B814-BC6E86395141}"/>
    <dataValidation errorStyle="warning" allowBlank="1" showInputMessage="1" showErrorMessage="1" errorTitle="Data warning" error="The entered amount is less than the information in the previous quarter." sqref="E45" xr:uid="{690092AB-239C-40A9-A0C6-93DF73FF9689}"/>
    <dataValidation allowBlank="1" showInputMessage="1" showErrorMessage="1" promptTitle="RD liabilities input" prompt="This accounting field is a component of the RD liabilities part of the liquidity formula." sqref="C25 C12" xr:uid="{75E00187-4D62-4374-9BFF-E5A750250641}"/>
    <dataValidation allowBlank="1" showInputMessage="1" showErrorMessage="1" promptTitle="Liquid assets input" prompt="This accounting field is a component of liquid assets held." sqref="C9:C10" xr:uid="{B8E5CC7A-DB09-4F21-B1E4-23D41B95A175}"/>
    <dataValidation allowBlank="1" showInputMessage="1" showErrorMessage="1" promptTitle="Quarterly expenses input" prompt="This accounting field is a component of the quarterly expenses part of the liquidity formula." sqref="C52:C53 C57:C59 C61" xr:uid="{01329C62-FB47-482B-A0A7-F7267621EF97}"/>
  </dataValidations>
  <pageMargins left="0.7" right="0.7" top="0.75" bottom="0.75" header="0.3" footer="0.3"/>
  <pageSetup paperSize="9" orientation="portrait" r:id="rId1"/>
  <headerFooter>
    <oddFooter>&amp;C_x000D_&amp;1#&amp;"Calibri"&amp;10&amp;K000000 Classification: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2CFE-5D5D-4450-A711-A40892FCA032}">
  <sheetPr>
    <tabColor theme="7" tint="0.59999389629810485"/>
  </sheetPr>
  <dimension ref="A1:L70"/>
  <sheetViews>
    <sheetView showGridLines="0" zoomScaleNormal="100" zoomScaleSheetLayoutView="100" workbookViewId="0">
      <pane ySplit="4" topLeftCell="A5" activePane="bottomLeft" state="frozen"/>
      <selection activeCell="F29" sqref="F29"/>
      <selection pane="bottomLeft"/>
    </sheetView>
  </sheetViews>
  <sheetFormatPr defaultColWidth="25.54296875" defaultRowHeight="15" customHeight="1" x14ac:dyDescent="0.35"/>
  <cols>
    <col min="1" max="1" width="4.453125" style="2" customWidth="1"/>
    <col min="2" max="2" width="4.54296875" style="2" customWidth="1"/>
    <col min="3" max="3" width="54.453125" style="2" customWidth="1"/>
    <col min="4" max="10" width="24.453125" style="2" customWidth="1"/>
    <col min="11" max="11" width="4.54296875" style="2" customWidth="1"/>
    <col min="12" max="12" width="90.54296875" style="2" customWidth="1"/>
    <col min="13" max="16384" width="25.54296875" style="2"/>
  </cols>
  <sheetData>
    <row r="1" spans="1:12" ht="17.25" customHeight="1" x14ac:dyDescent="0.35">
      <c r="A1" s="63"/>
      <c r="B1" s="133" t="s">
        <v>63</v>
      </c>
      <c r="C1" s="133"/>
      <c r="D1" s="133"/>
      <c r="E1" s="133"/>
      <c r="F1" s="133"/>
      <c r="G1" s="133"/>
      <c r="H1" s="133"/>
      <c r="I1" s="133"/>
      <c r="J1" s="133"/>
      <c r="K1" s="64"/>
      <c r="L1" s="65"/>
    </row>
    <row r="2" spans="1:12" ht="17.25" customHeight="1" x14ac:dyDescent="0.35">
      <c r="A2" s="63"/>
      <c r="B2" s="133"/>
      <c r="C2" s="133"/>
      <c r="D2" s="133"/>
      <c r="E2" s="133"/>
      <c r="F2" s="133"/>
      <c r="G2" s="133"/>
      <c r="H2" s="133"/>
      <c r="I2" s="133"/>
      <c r="J2" s="133"/>
      <c r="K2" s="65"/>
      <c r="L2" s="125" t="s">
        <v>128</v>
      </c>
    </row>
    <row r="3" spans="1:12" ht="33" customHeight="1" x14ac:dyDescent="0.35">
      <c r="A3" s="63"/>
      <c r="B3" s="132" t="s">
        <v>145</v>
      </c>
      <c r="C3" s="132"/>
      <c r="D3" s="132"/>
      <c r="E3" s="132"/>
      <c r="F3" s="132"/>
      <c r="G3" s="132"/>
      <c r="H3" s="132"/>
      <c r="I3" s="132"/>
      <c r="J3" s="132"/>
      <c r="K3" s="65"/>
      <c r="L3" s="125"/>
    </row>
    <row r="4" spans="1:12" ht="21.75" customHeight="1" x14ac:dyDescent="0.35">
      <c r="A4" s="63"/>
      <c r="B4" s="135" t="s">
        <v>64</v>
      </c>
      <c r="C4" s="135"/>
      <c r="D4" s="135"/>
      <c r="E4" s="135"/>
      <c r="F4" s="135"/>
      <c r="G4" s="135"/>
      <c r="H4" s="135"/>
      <c r="I4" s="135"/>
      <c r="J4" s="135"/>
      <c r="K4" s="65"/>
      <c r="L4" s="125"/>
    </row>
    <row r="5" spans="1:12" ht="23.25" customHeight="1" x14ac:dyDescent="0.35">
      <c r="A5" s="63"/>
      <c r="B5" s="131" t="s">
        <v>3</v>
      </c>
      <c r="C5" s="131"/>
      <c r="D5" s="131"/>
      <c r="E5" s="131"/>
      <c r="F5" s="131"/>
      <c r="G5" s="131"/>
      <c r="H5" s="131"/>
      <c r="I5" s="131"/>
      <c r="J5" s="131"/>
      <c r="K5" s="44"/>
    </row>
    <row r="6" spans="1:12" ht="15" customHeight="1" x14ac:dyDescent="0.35">
      <c r="A6" s="63"/>
      <c r="B6" s="134"/>
      <c r="C6" s="3"/>
      <c r="D6" s="78" t="s">
        <v>4</v>
      </c>
      <c r="E6" s="78" t="s">
        <v>5</v>
      </c>
      <c r="F6" s="78" t="s">
        <v>6</v>
      </c>
      <c r="G6" s="78" t="s">
        <v>7</v>
      </c>
      <c r="H6" s="78" t="s">
        <v>8</v>
      </c>
      <c r="I6" s="78" t="s">
        <v>9</v>
      </c>
      <c r="J6" s="78" t="s">
        <v>10</v>
      </c>
      <c r="K6" s="44"/>
    </row>
    <row r="7" spans="1:12" ht="20.149999999999999" customHeight="1" thickBot="1" x14ac:dyDescent="0.4">
      <c r="A7" s="63"/>
      <c r="B7" s="134"/>
      <c r="C7" s="97" t="s">
        <v>11</v>
      </c>
      <c r="D7" s="98"/>
      <c r="E7" s="79"/>
      <c r="F7" s="79"/>
      <c r="G7" s="79"/>
      <c r="H7" s="79"/>
      <c r="I7" s="79"/>
      <c r="J7" s="79"/>
      <c r="K7" s="44"/>
    </row>
    <row r="8" spans="1:12" ht="20.149999999999999" customHeight="1" thickBot="1" x14ac:dyDescent="0.4">
      <c r="A8" s="63"/>
      <c r="B8" s="134"/>
      <c r="C8" s="97" t="s">
        <v>12</v>
      </c>
      <c r="D8" s="98"/>
      <c r="E8" s="79"/>
      <c r="F8" s="79"/>
      <c r="G8" s="79"/>
      <c r="H8" s="79"/>
      <c r="I8" s="79"/>
      <c r="J8" s="79"/>
      <c r="K8" s="44"/>
    </row>
    <row r="9" spans="1:12" thickBot="1" x14ac:dyDescent="0.4">
      <c r="A9" s="63"/>
      <c r="B9" s="134"/>
      <c r="C9" s="99" t="s">
        <v>13</v>
      </c>
      <c r="D9" s="100">
        <f>SUM(E9:E9)</f>
        <v>0</v>
      </c>
      <c r="E9" s="82">
        <v>0</v>
      </c>
      <c r="F9" s="126"/>
      <c r="G9" s="126"/>
      <c r="H9" s="126"/>
      <c r="I9" s="126"/>
      <c r="J9" s="126"/>
      <c r="K9" s="44"/>
    </row>
    <row r="10" spans="1:12" thickBot="1" x14ac:dyDescent="0.4">
      <c r="A10" s="63"/>
      <c r="B10" s="134"/>
      <c r="C10" s="99" t="s">
        <v>14</v>
      </c>
      <c r="D10" s="100">
        <f>SUM(E10:E10)</f>
        <v>0</v>
      </c>
      <c r="E10" s="82">
        <v>0</v>
      </c>
      <c r="F10" s="127"/>
      <c r="G10" s="127"/>
      <c r="H10" s="127"/>
      <c r="I10" s="127"/>
      <c r="J10" s="127"/>
      <c r="K10" s="44"/>
    </row>
    <row r="11" spans="1:12" thickBot="1" x14ac:dyDescent="0.4">
      <c r="A11" s="63"/>
      <c r="B11" s="134"/>
      <c r="C11" s="101" t="s">
        <v>15</v>
      </c>
      <c r="D11" s="100">
        <f>SUM(F11:J11)</f>
        <v>0</v>
      </c>
      <c r="E11" s="83"/>
      <c r="F11" s="84">
        <v>0</v>
      </c>
      <c r="G11" s="84">
        <v>0</v>
      </c>
      <c r="H11" s="84">
        <v>0</v>
      </c>
      <c r="I11" s="84">
        <v>0</v>
      </c>
      <c r="J11" s="84">
        <v>0</v>
      </c>
      <c r="K11" s="44"/>
    </row>
    <row r="12" spans="1:12" thickBot="1" x14ac:dyDescent="0.4">
      <c r="A12" s="63"/>
      <c r="B12" s="134"/>
      <c r="C12" s="102" t="s">
        <v>16</v>
      </c>
      <c r="D12" s="100">
        <f>SUM(F12:J12)</f>
        <v>0</v>
      </c>
      <c r="E12" s="83"/>
      <c r="F12" s="84">
        <v>0</v>
      </c>
      <c r="G12" s="84">
        <v>0</v>
      </c>
      <c r="H12" s="84">
        <v>0</v>
      </c>
      <c r="I12" s="84">
        <v>0</v>
      </c>
      <c r="J12" s="84">
        <v>0</v>
      </c>
      <c r="K12" s="44"/>
    </row>
    <row r="13" spans="1:12" thickBot="1" x14ac:dyDescent="0.4">
      <c r="A13" s="63"/>
      <c r="B13" s="134"/>
      <c r="C13" s="103" t="s">
        <v>17</v>
      </c>
      <c r="D13" s="100">
        <f t="shared" ref="D13:D21" si="0">SUM(F13:J13)</f>
        <v>0</v>
      </c>
      <c r="E13" s="83"/>
      <c r="F13" s="84">
        <v>0</v>
      </c>
      <c r="G13" s="82">
        <f t="shared" ref="G13:J13" si="1">G14+G15</f>
        <v>0</v>
      </c>
      <c r="H13" s="82">
        <f t="shared" si="1"/>
        <v>0</v>
      </c>
      <c r="I13" s="82">
        <f t="shared" si="1"/>
        <v>0</v>
      </c>
      <c r="J13" s="82">
        <f t="shared" si="1"/>
        <v>0</v>
      </c>
      <c r="K13" s="44"/>
    </row>
    <row r="14" spans="1:12" thickBot="1" x14ac:dyDescent="0.4">
      <c r="A14" s="63"/>
      <c r="B14" s="134"/>
      <c r="C14" s="103" t="s">
        <v>18</v>
      </c>
      <c r="D14" s="100">
        <f t="shared" si="0"/>
        <v>0</v>
      </c>
      <c r="E14" s="83"/>
      <c r="F14" s="84">
        <v>0</v>
      </c>
      <c r="G14" s="82">
        <v>0</v>
      </c>
      <c r="H14" s="82">
        <v>0</v>
      </c>
      <c r="I14" s="82">
        <v>0</v>
      </c>
      <c r="J14" s="82">
        <v>0</v>
      </c>
      <c r="K14" s="44"/>
    </row>
    <row r="15" spans="1:12" thickBot="1" x14ac:dyDescent="0.4">
      <c r="A15" s="63"/>
      <c r="B15" s="134"/>
      <c r="C15" s="103" t="s">
        <v>19</v>
      </c>
      <c r="D15" s="100">
        <f t="shared" si="0"/>
        <v>0</v>
      </c>
      <c r="E15" s="83"/>
      <c r="F15" s="84">
        <v>0</v>
      </c>
      <c r="G15" s="82">
        <v>0</v>
      </c>
      <c r="H15" s="82">
        <v>0</v>
      </c>
      <c r="I15" s="82">
        <v>0</v>
      </c>
      <c r="J15" s="82">
        <v>0</v>
      </c>
      <c r="K15" s="44"/>
    </row>
    <row r="16" spans="1:12" thickBot="1" x14ac:dyDescent="0.4">
      <c r="A16" s="63"/>
      <c r="B16" s="134"/>
      <c r="C16" s="103" t="s">
        <v>20</v>
      </c>
      <c r="D16" s="100">
        <f t="shared" si="0"/>
        <v>0</v>
      </c>
      <c r="E16" s="83"/>
      <c r="F16" s="84">
        <v>0</v>
      </c>
      <c r="G16" s="84">
        <v>0</v>
      </c>
      <c r="H16" s="84">
        <v>0</v>
      </c>
      <c r="I16" s="84">
        <v>0</v>
      </c>
      <c r="J16" s="84">
        <v>0</v>
      </c>
      <c r="K16" s="44"/>
    </row>
    <row r="17" spans="1:11" thickBot="1" x14ac:dyDescent="0.4">
      <c r="A17" s="63"/>
      <c r="B17" s="134"/>
      <c r="C17" s="101" t="s">
        <v>21</v>
      </c>
      <c r="D17" s="100">
        <f t="shared" si="0"/>
        <v>0</v>
      </c>
      <c r="E17" s="83"/>
      <c r="F17" s="84">
        <v>0</v>
      </c>
      <c r="G17" s="84">
        <v>0</v>
      </c>
      <c r="H17" s="84">
        <v>0</v>
      </c>
      <c r="I17" s="84">
        <v>0</v>
      </c>
      <c r="J17" s="84">
        <v>0</v>
      </c>
      <c r="K17" s="44"/>
    </row>
    <row r="18" spans="1:11" thickBot="1" x14ac:dyDescent="0.4">
      <c r="A18" s="63"/>
      <c r="B18" s="134"/>
      <c r="C18" s="101" t="s">
        <v>22</v>
      </c>
      <c r="D18" s="100">
        <f t="shared" si="0"/>
        <v>0</v>
      </c>
      <c r="E18" s="83"/>
      <c r="F18" s="84">
        <v>0</v>
      </c>
      <c r="G18" s="84">
        <v>0</v>
      </c>
      <c r="H18" s="84">
        <v>0</v>
      </c>
      <c r="I18" s="84">
        <v>0</v>
      </c>
      <c r="J18" s="84">
        <v>0</v>
      </c>
      <c r="K18" s="44"/>
    </row>
    <row r="19" spans="1:11" thickBot="1" x14ac:dyDescent="0.4">
      <c r="A19" s="63"/>
      <c r="B19" s="134"/>
      <c r="C19" s="101" t="s">
        <v>23</v>
      </c>
      <c r="D19" s="100">
        <f>SUM(F19:J19)</f>
        <v>0</v>
      </c>
      <c r="E19" s="83"/>
      <c r="F19" s="84">
        <v>0</v>
      </c>
      <c r="G19" s="84">
        <v>0</v>
      </c>
      <c r="H19" s="84">
        <v>0</v>
      </c>
      <c r="I19" s="84">
        <v>0</v>
      </c>
      <c r="J19" s="84">
        <v>0</v>
      </c>
      <c r="K19" s="44"/>
    </row>
    <row r="20" spans="1:11" thickBot="1" x14ac:dyDescent="0.4">
      <c r="A20" s="63"/>
      <c r="B20" s="134"/>
      <c r="C20" s="103" t="s">
        <v>24</v>
      </c>
      <c r="D20" s="100">
        <f t="shared" si="0"/>
        <v>0</v>
      </c>
      <c r="E20" s="83"/>
      <c r="F20" s="84">
        <v>0</v>
      </c>
      <c r="G20" s="84">
        <v>0</v>
      </c>
      <c r="H20" s="84">
        <v>0</v>
      </c>
      <c r="I20" s="84">
        <v>0</v>
      </c>
      <c r="J20" s="84">
        <v>0</v>
      </c>
      <c r="K20" s="44"/>
    </row>
    <row r="21" spans="1:11" thickBot="1" x14ac:dyDescent="0.4">
      <c r="A21" s="63"/>
      <c r="B21" s="134"/>
      <c r="C21" s="101" t="s">
        <v>25</v>
      </c>
      <c r="D21" s="104">
        <f t="shared" si="0"/>
        <v>0</v>
      </c>
      <c r="E21" s="83"/>
      <c r="F21" s="82">
        <v>0</v>
      </c>
      <c r="G21" s="82">
        <v>0</v>
      </c>
      <c r="H21" s="82">
        <v>0</v>
      </c>
      <c r="I21" s="82">
        <v>0</v>
      </c>
      <c r="J21" s="82">
        <v>0</v>
      </c>
      <c r="K21" s="44"/>
    </row>
    <row r="22" spans="1:11" thickBot="1" x14ac:dyDescent="0.4">
      <c r="A22" s="63"/>
      <c r="B22" s="134"/>
      <c r="C22" s="105" t="s">
        <v>26</v>
      </c>
      <c r="D22" s="106">
        <f>SUM(D9:D21)-D13</f>
        <v>0</v>
      </c>
      <c r="E22" s="85">
        <f>SUM(E9:E10)</f>
        <v>0</v>
      </c>
      <c r="F22" s="85">
        <f>SUM(F11:F21)-F13</f>
        <v>0</v>
      </c>
      <c r="G22" s="85">
        <f t="shared" ref="G22:J22" si="2">SUM(G11:G21)-G13</f>
        <v>0</v>
      </c>
      <c r="H22" s="85">
        <f t="shared" si="2"/>
        <v>0</v>
      </c>
      <c r="I22" s="85">
        <f t="shared" si="2"/>
        <v>0</v>
      </c>
      <c r="J22" s="85">
        <f t="shared" si="2"/>
        <v>0</v>
      </c>
      <c r="K22" s="44"/>
    </row>
    <row r="23" spans="1:11" ht="14.5" x14ac:dyDescent="0.35">
      <c r="A23" s="63"/>
      <c r="B23" s="134"/>
      <c r="D23" s="2" t="s">
        <v>27</v>
      </c>
      <c r="E23" s="81"/>
      <c r="F23" s="81" t="s">
        <v>27</v>
      </c>
      <c r="G23" s="81" t="s">
        <v>27</v>
      </c>
      <c r="H23" s="81" t="s">
        <v>27</v>
      </c>
      <c r="I23" s="81" t="s">
        <v>27</v>
      </c>
      <c r="J23" s="81" t="s">
        <v>27</v>
      </c>
      <c r="K23" s="44"/>
    </row>
    <row r="24" spans="1:11" ht="20.149999999999999" customHeight="1" thickBot="1" x14ac:dyDescent="0.4">
      <c r="A24" s="63"/>
      <c r="B24" s="134"/>
      <c r="C24" s="97" t="s">
        <v>28</v>
      </c>
      <c r="D24" s="98" t="s">
        <v>27</v>
      </c>
      <c r="E24" s="86"/>
      <c r="F24" s="86" t="s">
        <v>27</v>
      </c>
      <c r="G24" s="86" t="s">
        <v>27</v>
      </c>
      <c r="H24" s="86" t="s">
        <v>27</v>
      </c>
      <c r="I24" s="86" t="s">
        <v>27</v>
      </c>
      <c r="J24" s="86" t="s">
        <v>27</v>
      </c>
      <c r="K24" s="44"/>
    </row>
    <row r="25" spans="1:11" ht="15" customHeight="1" thickBot="1" x14ac:dyDescent="0.4">
      <c r="A25" s="63"/>
      <c r="B25" s="134"/>
      <c r="C25" s="102" t="s">
        <v>29</v>
      </c>
      <c r="D25" s="100">
        <f>SUM(F25:J25)</f>
        <v>0</v>
      </c>
      <c r="E25" s="83"/>
      <c r="F25" s="84">
        <v>0</v>
      </c>
      <c r="G25" s="84">
        <v>0</v>
      </c>
      <c r="H25" s="84">
        <v>0</v>
      </c>
      <c r="I25" s="84">
        <v>0</v>
      </c>
      <c r="J25" s="84">
        <v>0</v>
      </c>
      <c r="K25" s="44"/>
    </row>
    <row r="26" spans="1:11" thickBot="1" x14ac:dyDescent="0.4">
      <c r="A26" s="63"/>
      <c r="B26" s="134"/>
      <c r="C26" s="103" t="s">
        <v>30</v>
      </c>
      <c r="D26" s="100">
        <f>SUM(F26:J26)</f>
        <v>0</v>
      </c>
      <c r="E26" s="87"/>
      <c r="F26" s="84">
        <v>0</v>
      </c>
      <c r="G26" s="84">
        <f t="shared" ref="G26:J26" si="3">G27+G28</f>
        <v>0</v>
      </c>
      <c r="H26" s="84">
        <f t="shared" si="3"/>
        <v>0</v>
      </c>
      <c r="I26" s="84">
        <f t="shared" si="3"/>
        <v>0</v>
      </c>
      <c r="J26" s="84">
        <f t="shared" si="3"/>
        <v>0</v>
      </c>
      <c r="K26" s="44"/>
    </row>
    <row r="27" spans="1:11" thickBot="1" x14ac:dyDescent="0.4">
      <c r="A27" s="63"/>
      <c r="B27" s="134"/>
      <c r="C27" s="103" t="s">
        <v>18</v>
      </c>
      <c r="D27" s="100">
        <f t="shared" ref="D27:D33" si="4">SUM(F27:J27)</f>
        <v>0</v>
      </c>
      <c r="E27" s="87"/>
      <c r="F27" s="84">
        <v>0</v>
      </c>
      <c r="G27" s="84">
        <v>0</v>
      </c>
      <c r="H27" s="84">
        <v>0</v>
      </c>
      <c r="I27" s="84">
        <v>0</v>
      </c>
      <c r="J27" s="84">
        <v>0</v>
      </c>
      <c r="K27" s="44"/>
    </row>
    <row r="28" spans="1:11" thickBot="1" x14ac:dyDescent="0.4">
      <c r="A28" s="63"/>
      <c r="B28" s="134"/>
      <c r="C28" s="103" t="s">
        <v>19</v>
      </c>
      <c r="D28" s="100">
        <f t="shared" si="4"/>
        <v>0</v>
      </c>
      <c r="E28" s="87"/>
      <c r="F28" s="84">
        <v>0</v>
      </c>
      <c r="G28" s="84">
        <v>0</v>
      </c>
      <c r="H28" s="84">
        <v>0</v>
      </c>
      <c r="I28" s="84">
        <v>0</v>
      </c>
      <c r="J28" s="84">
        <v>0</v>
      </c>
      <c r="K28" s="44"/>
    </row>
    <row r="29" spans="1:11" thickBot="1" x14ac:dyDescent="0.4">
      <c r="A29" s="63"/>
      <c r="B29" s="134"/>
      <c r="C29" s="101" t="s">
        <v>31</v>
      </c>
      <c r="D29" s="100">
        <f t="shared" si="4"/>
        <v>0</v>
      </c>
      <c r="E29" s="87"/>
      <c r="F29" s="84">
        <v>0</v>
      </c>
      <c r="G29" s="84">
        <v>0</v>
      </c>
      <c r="H29" s="84">
        <v>0</v>
      </c>
      <c r="I29" s="84">
        <v>0</v>
      </c>
      <c r="J29" s="84">
        <v>0</v>
      </c>
      <c r="K29" s="44"/>
    </row>
    <row r="30" spans="1:11" thickBot="1" x14ac:dyDescent="0.4">
      <c r="A30" s="63"/>
      <c r="B30" s="134"/>
      <c r="C30" s="101" t="s">
        <v>32</v>
      </c>
      <c r="D30" s="100">
        <f>G30</f>
        <v>0</v>
      </c>
      <c r="E30" s="87"/>
      <c r="F30" s="88"/>
      <c r="G30" s="84">
        <v>0</v>
      </c>
      <c r="H30" s="88"/>
      <c r="I30" s="88"/>
      <c r="J30" s="88"/>
      <c r="K30" s="44"/>
    </row>
    <row r="31" spans="1:11" thickBot="1" x14ac:dyDescent="0.4">
      <c r="A31" s="63"/>
      <c r="B31" s="134"/>
      <c r="C31" s="101" t="s">
        <v>33</v>
      </c>
      <c r="D31" s="100">
        <f t="shared" si="4"/>
        <v>0</v>
      </c>
      <c r="E31" s="87"/>
      <c r="F31" s="84">
        <v>0</v>
      </c>
      <c r="G31" s="84">
        <v>0</v>
      </c>
      <c r="H31" s="84">
        <v>0</v>
      </c>
      <c r="I31" s="84">
        <v>0</v>
      </c>
      <c r="J31" s="84">
        <v>0</v>
      </c>
      <c r="K31" s="44"/>
    </row>
    <row r="32" spans="1:11" thickBot="1" x14ac:dyDescent="0.4">
      <c r="A32" s="63"/>
      <c r="B32" s="134"/>
      <c r="C32" s="101" t="s">
        <v>34</v>
      </c>
      <c r="D32" s="100">
        <f t="shared" si="4"/>
        <v>0</v>
      </c>
      <c r="E32" s="87"/>
      <c r="F32" s="84">
        <v>0</v>
      </c>
      <c r="G32" s="84">
        <v>0</v>
      </c>
      <c r="H32" s="84">
        <v>0</v>
      </c>
      <c r="I32" s="84">
        <v>0</v>
      </c>
      <c r="J32" s="84">
        <v>0</v>
      </c>
      <c r="K32" s="44"/>
    </row>
    <row r="33" spans="1:12" thickBot="1" x14ac:dyDescent="0.4">
      <c r="A33" s="63"/>
      <c r="B33" s="134"/>
      <c r="C33" s="101" t="s">
        <v>35</v>
      </c>
      <c r="D33" s="107">
        <f t="shared" si="4"/>
        <v>0</v>
      </c>
      <c r="E33" s="83"/>
      <c r="F33" s="82">
        <v>0</v>
      </c>
      <c r="G33" s="82">
        <v>0</v>
      </c>
      <c r="H33" s="82">
        <v>0</v>
      </c>
      <c r="I33" s="82">
        <v>0</v>
      </c>
      <c r="J33" s="82">
        <v>0</v>
      </c>
      <c r="K33" s="44"/>
    </row>
    <row r="34" spans="1:12" ht="15" customHeight="1" thickBot="1" x14ac:dyDescent="0.4">
      <c r="A34" s="63"/>
      <c r="B34" s="134"/>
      <c r="C34" s="105" t="s">
        <v>36</v>
      </c>
      <c r="D34" s="108">
        <f>SUM(D25:D33)-D26</f>
        <v>0</v>
      </c>
      <c r="E34" s="89"/>
      <c r="F34" s="85">
        <f>SUM(F25:F33)-F26</f>
        <v>0</v>
      </c>
      <c r="G34" s="85">
        <f t="shared" ref="G34:J34" si="5">SUM(G25:G33)-G26</f>
        <v>0</v>
      </c>
      <c r="H34" s="85">
        <f t="shared" si="5"/>
        <v>0</v>
      </c>
      <c r="I34" s="85">
        <f t="shared" si="5"/>
        <v>0</v>
      </c>
      <c r="J34" s="85">
        <f t="shared" si="5"/>
        <v>0</v>
      </c>
      <c r="K34" s="44"/>
    </row>
    <row r="35" spans="1:12" ht="20.149999999999999" customHeight="1" thickBot="1" x14ac:dyDescent="0.4">
      <c r="A35" s="63"/>
      <c r="B35" s="134"/>
      <c r="C35" s="109" t="s">
        <v>37</v>
      </c>
      <c r="D35" s="110">
        <f>D22-D34</f>
        <v>0</v>
      </c>
      <c r="E35" s="90"/>
      <c r="F35" s="128"/>
      <c r="G35" s="128"/>
      <c r="H35" s="128"/>
      <c r="I35" s="128"/>
      <c r="J35" s="128"/>
      <c r="K35" s="44"/>
    </row>
    <row r="36" spans="1:12" ht="14.5" x14ac:dyDescent="0.35">
      <c r="A36" s="63"/>
      <c r="B36" s="134"/>
      <c r="C36" s="111"/>
      <c r="E36" s="81"/>
      <c r="F36" s="81"/>
      <c r="G36" s="81"/>
      <c r="H36" s="81"/>
      <c r="I36" s="81"/>
      <c r="J36" s="81"/>
      <c r="K36" s="44"/>
    </row>
    <row r="37" spans="1:12" ht="20.149999999999999" customHeight="1" thickBot="1" x14ac:dyDescent="0.4">
      <c r="A37" s="63"/>
      <c r="B37" s="134"/>
      <c r="C37" s="97" t="s">
        <v>38</v>
      </c>
      <c r="D37" s="98"/>
      <c r="E37" s="86"/>
      <c r="F37" s="86"/>
      <c r="G37" s="86"/>
      <c r="H37" s="86"/>
      <c r="I37" s="86"/>
      <c r="J37" s="86"/>
      <c r="K37" s="44"/>
    </row>
    <row r="38" spans="1:12" thickBot="1" x14ac:dyDescent="0.4">
      <c r="A38" s="63"/>
      <c r="B38" s="134"/>
      <c r="C38" s="112" t="s">
        <v>39</v>
      </c>
      <c r="D38" s="100">
        <f>SUM(E38:E38)</f>
        <v>0</v>
      </c>
      <c r="E38" s="82">
        <v>0</v>
      </c>
      <c r="F38" s="126"/>
      <c r="G38" s="126"/>
      <c r="H38" s="126"/>
      <c r="I38" s="126"/>
      <c r="J38" s="126"/>
      <c r="K38" s="44"/>
    </row>
    <row r="39" spans="1:12" thickBot="1" x14ac:dyDescent="0.4">
      <c r="A39" s="63"/>
      <c r="B39" s="134"/>
      <c r="C39" s="101" t="s">
        <v>40</v>
      </c>
      <c r="D39" s="100">
        <f t="shared" ref="D39:D40" si="6">SUM(E39:E39)</f>
        <v>0</v>
      </c>
      <c r="E39" s="82">
        <v>0</v>
      </c>
      <c r="F39" s="129"/>
      <c r="G39" s="129"/>
      <c r="H39" s="129"/>
      <c r="I39" s="129"/>
      <c r="J39" s="129"/>
      <c r="K39" s="44"/>
    </row>
    <row r="40" spans="1:12" thickBot="1" x14ac:dyDescent="0.4">
      <c r="A40" s="63"/>
      <c r="B40" s="134"/>
      <c r="C40" s="101" t="s">
        <v>41</v>
      </c>
      <c r="D40" s="107">
        <f t="shared" si="6"/>
        <v>0</v>
      </c>
      <c r="E40" s="82">
        <v>0</v>
      </c>
      <c r="F40" s="130"/>
      <c r="G40" s="130"/>
      <c r="H40" s="130"/>
      <c r="I40" s="130"/>
      <c r="J40" s="130"/>
      <c r="K40" s="44"/>
    </row>
    <row r="41" spans="1:12" ht="20.149999999999999" customHeight="1" thickBot="1" x14ac:dyDescent="0.4">
      <c r="A41" s="63"/>
      <c r="B41" s="134"/>
      <c r="C41" s="109" t="s">
        <v>42</v>
      </c>
      <c r="D41" s="113">
        <f>SUM(D38:D40)</f>
        <v>0</v>
      </c>
      <c r="E41" s="91">
        <f>SUM(E38:E40)</f>
        <v>0</v>
      </c>
      <c r="F41" s="136"/>
      <c r="G41" s="136"/>
      <c r="H41" s="136"/>
      <c r="I41" s="136"/>
      <c r="J41" s="136"/>
      <c r="K41" s="44"/>
    </row>
    <row r="42" spans="1:12" ht="14.5" x14ac:dyDescent="0.35">
      <c r="A42" s="63"/>
      <c r="B42" s="134"/>
      <c r="C42" s="111"/>
      <c r="D42" s="114"/>
      <c r="E42" s="82"/>
      <c r="F42" s="82"/>
      <c r="G42" s="82"/>
      <c r="H42" s="82"/>
      <c r="I42" s="82"/>
      <c r="J42" s="82"/>
      <c r="K42" s="44"/>
    </row>
    <row r="43" spans="1:12" ht="20.149999999999999" customHeight="1" thickBot="1" x14ac:dyDescent="0.4">
      <c r="A43" s="63"/>
      <c r="B43" s="134"/>
      <c r="C43" s="97" t="s">
        <v>43</v>
      </c>
      <c r="D43" s="98"/>
      <c r="E43" s="86"/>
      <c r="F43" s="86"/>
      <c r="G43" s="86"/>
      <c r="H43" s="86"/>
      <c r="I43" s="86"/>
      <c r="J43" s="86"/>
      <c r="K43" s="44"/>
    </row>
    <row r="44" spans="1:12" ht="20.149999999999999" customHeight="1" thickBot="1" x14ac:dyDescent="0.4">
      <c r="A44" s="63"/>
      <c r="B44" s="134"/>
      <c r="C44" s="97" t="s">
        <v>44</v>
      </c>
      <c r="D44" s="98"/>
      <c r="E44" s="86"/>
      <c r="F44" s="86"/>
      <c r="G44" s="86"/>
      <c r="H44" s="86"/>
      <c r="I44" s="86"/>
      <c r="J44" s="86"/>
      <c r="K44" s="44"/>
    </row>
    <row r="45" spans="1:12" thickBot="1" x14ac:dyDescent="0.4">
      <c r="A45" s="63"/>
      <c r="B45" s="134"/>
      <c r="C45" s="101" t="s">
        <v>45</v>
      </c>
      <c r="D45" s="100">
        <f t="shared" ref="D45:D48" si="7">SUM(F45:J45)</f>
        <v>0</v>
      </c>
      <c r="E45" s="83"/>
      <c r="F45" s="84">
        <v>0</v>
      </c>
      <c r="G45" s="84">
        <v>0</v>
      </c>
      <c r="H45" s="84">
        <v>0</v>
      </c>
      <c r="I45" s="84">
        <v>0</v>
      </c>
      <c r="J45" s="84">
        <v>0</v>
      </c>
      <c r="K45" s="44"/>
      <c r="L45" s="2" t="str" cm="1">
        <f t="array" ref="L45">IF($D45=0,"", _xlfn.IFS($D45&lt;0,"The value entered is below zero. Has the correct value been entered?",'QFR Q1'!$D45=0,"The value entered in the previous quarter is zero, have you entered the previous quarter of data? If not, please do so before continuing.",  $D45&lt;'QFR Q1'!$D45,"The entered value is lower than the previous quarter's value. Has the correct value been entered?",$D45='QFR Q1'!$D45,"The value entered is the same value that was entered in the previous quarter. Has the correct value been entered?", $D45&gt;'QFR Q1'!$D45,""))</f>
        <v/>
      </c>
    </row>
    <row r="46" spans="1:12" thickBot="1" x14ac:dyDescent="0.4">
      <c r="A46" s="63"/>
      <c r="B46" s="134"/>
      <c r="C46" s="101" t="s">
        <v>46</v>
      </c>
      <c r="D46" s="100">
        <f t="shared" si="7"/>
        <v>0</v>
      </c>
      <c r="E46" s="83"/>
      <c r="F46" s="84">
        <v>0</v>
      </c>
      <c r="G46" s="84">
        <v>0</v>
      </c>
      <c r="H46" s="84">
        <v>0</v>
      </c>
      <c r="I46" s="84">
        <v>0</v>
      </c>
      <c r="J46" s="84">
        <v>0</v>
      </c>
      <c r="K46" s="44"/>
      <c r="L46" s="2" t="str" cm="1">
        <f t="array" ref="L46">IF($D46=0,"", _xlfn.IFS($D46&lt;0,"The value entered is below zero. Has the correct value been entered?",'QFR Q1'!$D46=0,"The value entered in the previous quarter is zero, have you entered the previous quarter of data? If not, please do so before continuing.",  $D46&lt;'QFR Q1'!$D46,"The entered value is lower than the previous quarter's value. Has the correct value been entered?",$D46='QFR Q1'!$D46,"The value entered is the same value that was entered in the previous quarter. Has the correct value been entered?", $D46&gt;'QFR Q1'!$D46,""))</f>
        <v/>
      </c>
    </row>
    <row r="47" spans="1:12" thickBot="1" x14ac:dyDescent="0.4">
      <c r="A47" s="63"/>
      <c r="B47" s="134"/>
      <c r="C47" s="101" t="s">
        <v>47</v>
      </c>
      <c r="D47" s="100">
        <f t="shared" si="7"/>
        <v>0</v>
      </c>
      <c r="E47" s="83"/>
      <c r="F47" s="84">
        <v>0</v>
      </c>
      <c r="G47" s="84">
        <v>0</v>
      </c>
      <c r="H47" s="84">
        <v>0</v>
      </c>
      <c r="I47" s="84">
        <v>0</v>
      </c>
      <c r="J47" s="84">
        <v>0</v>
      </c>
      <c r="K47" s="44"/>
      <c r="L47" s="2" t="str" cm="1">
        <f t="array" ref="L47">IF($D47=0,"", _xlfn.IFS($D47&lt;0,"The value entered is below zero. Has the correct value been entered?",'QFR Q1'!$D47=0,"The value entered in the previous quarter is zero, have you entered the previous quarter of data? If not, please do so before continuing.",  $D47&lt;'QFR Q1'!$D47,"The entered value is lower than the previous quarter's value. Has the correct value been entered?",$D47='QFR Q1'!$D47,"The value entered is the same value that was entered in the previous quarter. Has the correct value been entered?", $D47&gt;'QFR Q1'!$D47,""))</f>
        <v/>
      </c>
    </row>
    <row r="48" spans="1:12" thickBot="1" x14ac:dyDescent="0.4">
      <c r="A48" s="63"/>
      <c r="B48" s="134"/>
      <c r="C48" s="101" t="s">
        <v>48</v>
      </c>
      <c r="D48" s="107">
        <f t="shared" si="7"/>
        <v>0</v>
      </c>
      <c r="E48" s="92"/>
      <c r="F48" s="82">
        <v>0</v>
      </c>
      <c r="G48" s="82">
        <v>0</v>
      </c>
      <c r="H48" s="82">
        <v>0</v>
      </c>
      <c r="I48" s="82">
        <v>0</v>
      </c>
      <c r="J48" s="82">
        <v>0</v>
      </c>
      <c r="K48" s="44"/>
      <c r="L48" s="2" t="str" cm="1">
        <f t="array" ref="L48">IF($D48=0,"", _xlfn.IFS($D48&lt;0,"The value entered is below zero. Has the correct value been entered?",'QFR Q1'!$D48=0,"The value entered in the previous quarter is zero, have you entered the previous quarter of data? If not, please do so before continuing.",  $D48&lt;'QFR Q1'!$D48,"The entered value is lower than the previous quarter's value. Has the correct value been entered?",$D48='QFR Q1'!$D48,"The value entered is the same value that was entered in the previous quarter. Has the correct value been entered?", $D48&gt;'QFR Q1'!$D48,""))</f>
        <v/>
      </c>
    </row>
    <row r="49" spans="1:12" thickBot="1" x14ac:dyDescent="0.4">
      <c r="A49" s="63"/>
      <c r="B49" s="134"/>
      <c r="C49" s="105" t="s">
        <v>49</v>
      </c>
      <c r="D49" s="108">
        <f t="shared" ref="D49" si="8">SUM(D45:D48)</f>
        <v>0</v>
      </c>
      <c r="E49" s="89"/>
      <c r="F49" s="85">
        <f>SUM(F45:F48)</f>
        <v>0</v>
      </c>
      <c r="G49" s="85">
        <f t="shared" ref="G49:J49" si="9">SUM(G45:G48)</f>
        <v>0</v>
      </c>
      <c r="H49" s="85">
        <f t="shared" si="9"/>
        <v>0</v>
      </c>
      <c r="I49" s="85">
        <f t="shared" si="9"/>
        <v>0</v>
      </c>
      <c r="J49" s="85">
        <f t="shared" si="9"/>
        <v>0</v>
      </c>
      <c r="K49" s="44"/>
    </row>
    <row r="50" spans="1:12" ht="14.5" x14ac:dyDescent="0.35">
      <c r="A50" s="63"/>
      <c r="B50" s="134"/>
      <c r="C50" s="111"/>
      <c r="D50" s="114"/>
      <c r="E50" s="82"/>
      <c r="F50" s="82"/>
      <c r="G50" s="82"/>
      <c r="H50" s="82"/>
      <c r="I50" s="82"/>
      <c r="J50" s="82"/>
      <c r="K50" s="44"/>
    </row>
    <row r="51" spans="1:12" ht="20.149999999999999" customHeight="1" thickBot="1" x14ac:dyDescent="0.4">
      <c r="A51" s="63"/>
      <c r="B51" s="134"/>
      <c r="C51" s="115" t="s">
        <v>50</v>
      </c>
      <c r="D51" s="98"/>
      <c r="E51" s="86"/>
      <c r="F51" s="86"/>
      <c r="G51" s="86"/>
      <c r="H51" s="86"/>
      <c r="I51" s="86"/>
      <c r="J51" s="86"/>
      <c r="K51" s="44"/>
    </row>
    <row r="52" spans="1:12" thickBot="1" x14ac:dyDescent="0.4">
      <c r="A52" s="63"/>
      <c r="B52" s="134"/>
      <c r="C52" s="116" t="s">
        <v>51</v>
      </c>
      <c r="D52" s="100">
        <f t="shared" ref="D52:D60" si="10">SUM(F52:J52)</f>
        <v>0</v>
      </c>
      <c r="E52" s="83"/>
      <c r="F52" s="84">
        <v>0</v>
      </c>
      <c r="G52" s="84">
        <v>0</v>
      </c>
      <c r="H52" s="84">
        <v>0</v>
      </c>
      <c r="I52" s="84">
        <v>0</v>
      </c>
      <c r="J52" s="84">
        <v>0</v>
      </c>
      <c r="K52" s="44"/>
      <c r="L52" s="2" t="str" cm="1">
        <f t="array" ref="L52">IF($D52=0,"", _xlfn.IFS($D52&lt;0,"The value entered is below zero. Has the correct value been entered?",'QFR Q1'!$D52=0,"The value entered in the previous quarter is zero, have you entered the previous quarter of data? If not, please do so before continuing.",  $D52&lt;'QFR Q1'!$D52,"The entered value is lower than the previous quarter's value. Has the correct value been entered?",$D52='QFR Q1'!$D52,"The value entered is the same value that was entered in the previous quarter. Has the correct value been entered?", $D52&gt;'QFR Q1'!$D52,""))</f>
        <v/>
      </c>
    </row>
    <row r="53" spans="1:12" thickBot="1" x14ac:dyDescent="0.4">
      <c r="A53" s="63"/>
      <c r="B53" s="134"/>
      <c r="C53" s="116" t="s">
        <v>52</v>
      </c>
      <c r="D53" s="100">
        <f t="shared" si="10"/>
        <v>0</v>
      </c>
      <c r="E53" s="83"/>
      <c r="F53" s="84">
        <v>0</v>
      </c>
      <c r="G53" s="84">
        <v>0</v>
      </c>
      <c r="H53" s="84">
        <v>0</v>
      </c>
      <c r="I53" s="84">
        <v>0</v>
      </c>
      <c r="J53" s="84">
        <v>0</v>
      </c>
      <c r="K53" s="44"/>
      <c r="L53" s="2" t="str" cm="1">
        <f t="array" ref="L53">IF($D53=0,"", _xlfn.IFS($D53&lt;0,"The value entered is below zero. Has the correct value been entered?",'QFR Q1'!$D53=0,"The value entered in the previous quarter is zero, have you entered the previous quarter of data? If not, please do so before continuing.",  $D53&lt;'QFR Q1'!$D53,"The entered value is lower than the previous quarter's value. Has the correct value been entered?",$D53='QFR Q1'!$D53,"The value entered is the same value that was entered in the previous quarter. Has the correct value been entered?", $D53&gt;'QFR Q1'!$D53,""))</f>
        <v/>
      </c>
    </row>
    <row r="54" spans="1:12" thickBot="1" x14ac:dyDescent="0.4">
      <c r="A54" s="63"/>
      <c r="B54" s="134"/>
      <c r="C54" s="101" t="s">
        <v>53</v>
      </c>
      <c r="D54" s="100">
        <f t="shared" si="10"/>
        <v>0</v>
      </c>
      <c r="E54" s="83"/>
      <c r="F54" s="84">
        <v>0</v>
      </c>
      <c r="G54" s="84">
        <v>0</v>
      </c>
      <c r="H54" s="84">
        <v>0</v>
      </c>
      <c r="I54" s="84">
        <v>0</v>
      </c>
      <c r="J54" s="84">
        <v>0</v>
      </c>
      <c r="K54" s="44"/>
      <c r="L54" s="2" t="str" cm="1">
        <f t="array" ref="L54">IF($D54=0,"", _xlfn.IFS($D54&lt;0,"The value entered is below zero. Has the correct value been entered?",'QFR Q1'!$D54=0,"The value entered in the previous quarter is zero, have you entered the previous quarter of data? If not, please do so before continuing.",  $D54&lt;'QFR Q1'!$D54,"The entered value is lower than the previous quarter's value. Has the correct value been entered?",$D54='QFR Q1'!$D54,"The value entered is the same value that was entered in the previous quarter. Has the correct value been entered?", $D54&gt;'QFR Q1'!$D54,""))</f>
        <v/>
      </c>
    </row>
    <row r="55" spans="1:12" thickBot="1" x14ac:dyDescent="0.4">
      <c r="A55" s="63"/>
      <c r="B55" s="134"/>
      <c r="C55" s="101" t="s">
        <v>54</v>
      </c>
      <c r="D55" s="100">
        <f t="shared" si="10"/>
        <v>0</v>
      </c>
      <c r="E55" s="83"/>
      <c r="F55" s="84">
        <v>0</v>
      </c>
      <c r="G55" s="84">
        <v>0</v>
      </c>
      <c r="H55" s="84">
        <v>0</v>
      </c>
      <c r="I55" s="84">
        <v>0</v>
      </c>
      <c r="J55" s="84">
        <v>0</v>
      </c>
      <c r="K55" s="44"/>
      <c r="L55" s="2" t="str" cm="1">
        <f t="array" ref="L55">IF($D55=0,"", _xlfn.IFS($D55&lt;0,"The value entered is below zero. Has the correct value been entered?",'QFR Q1'!$D55=0,"The value entered in the previous quarter is zero, have you entered the previous quarter of data? If not, please do so before continuing.",  $D55&lt;'QFR Q1'!$D55,"The entered value is lower than the previous quarter's value. Has the correct value been entered?",$D55='QFR Q1'!$D55,"The value entered is the same value that was entered in the previous quarter. Has the correct value been entered?", $D55&gt;'QFR Q1'!$D55,""))</f>
        <v/>
      </c>
    </row>
    <row r="56" spans="1:12" thickBot="1" x14ac:dyDescent="0.4">
      <c r="A56" s="63"/>
      <c r="B56" s="134"/>
      <c r="C56" s="101" t="s">
        <v>55</v>
      </c>
      <c r="D56" s="100">
        <f>SUM(F56)</f>
        <v>0</v>
      </c>
      <c r="E56" s="83"/>
      <c r="F56" s="84">
        <v>0</v>
      </c>
      <c r="G56" s="83"/>
      <c r="H56" s="83"/>
      <c r="I56" s="83"/>
      <c r="J56" s="83"/>
      <c r="K56" s="44"/>
      <c r="L56" s="2" t="str" cm="1">
        <f t="array" ref="L56">IF($D56=0,"", _xlfn.IFS($D56&lt;0,"The value entered is below zero. Has the correct value been entered?",'QFR Q1'!$D56=0,"The value entered in the previous quarter is zero, have you entered the previous quarter of data? If not, please do so before continuing.",  $D56&lt;'QFR Q1'!$D56,"The entered value is lower than the previous quarter's value. Has the correct value been entered?",$D56='QFR Q1'!$D56,"The value entered is the same value that was entered in the previous quarter. Has the correct value been entered?", $D56&gt;'QFR Q1'!$D56,""))</f>
        <v/>
      </c>
    </row>
    <row r="57" spans="1:12" thickBot="1" x14ac:dyDescent="0.4">
      <c r="A57" s="63"/>
      <c r="B57" s="134"/>
      <c r="C57" s="116" t="s">
        <v>56</v>
      </c>
      <c r="D57" s="100">
        <f t="shared" si="10"/>
        <v>0</v>
      </c>
      <c r="E57" s="83"/>
      <c r="F57" s="84">
        <v>0</v>
      </c>
      <c r="G57" s="84">
        <v>0</v>
      </c>
      <c r="H57" s="84">
        <v>0</v>
      </c>
      <c r="I57" s="84">
        <v>0</v>
      </c>
      <c r="J57" s="84">
        <v>0</v>
      </c>
      <c r="K57" s="44"/>
      <c r="L57" s="2" t="str" cm="1">
        <f t="array" ref="L57">IF($D57=0,"", _xlfn.IFS($D57&lt;0,"The value entered is below zero. Has the correct value been entered?",'QFR Q1'!$D57=0,"The value entered in the previous quarter is zero, have you entered the previous quarter of data? If not, please do so before continuing.",  $D57&lt;'QFR Q1'!$D57,"The entered value is lower than the previous quarter's value. Has the correct value been entered?",$D57='QFR Q1'!$D57,"The value entered is the same value that was entered in the previous quarter. Has the correct value been entered?", $D57&gt;'QFR Q1'!$D57,""))</f>
        <v/>
      </c>
    </row>
    <row r="58" spans="1:12" thickBot="1" x14ac:dyDescent="0.4">
      <c r="A58" s="63"/>
      <c r="B58" s="134"/>
      <c r="C58" s="116" t="s">
        <v>57</v>
      </c>
      <c r="D58" s="100">
        <f t="shared" si="10"/>
        <v>0</v>
      </c>
      <c r="E58" s="83"/>
      <c r="F58" s="84">
        <v>0</v>
      </c>
      <c r="G58" s="84">
        <v>0</v>
      </c>
      <c r="H58" s="84">
        <v>0</v>
      </c>
      <c r="I58" s="84">
        <v>0</v>
      </c>
      <c r="J58" s="84">
        <v>0</v>
      </c>
      <c r="K58" s="44"/>
      <c r="L58" s="2" t="str" cm="1">
        <f t="array" ref="L58">IF($D58=0,"", _xlfn.IFS($D58&lt;0,"The value entered is below zero. Has the correct value been entered?",'QFR Q1'!$D58=0,"The value entered in the previous quarter is zero, have you entered the previous quarter of data? If not, please do so before continuing.",  $D58&lt;'QFR Q1'!$D58,"The entered value is lower than the previous quarter's value. Has the correct value been entered?",$D58='QFR Q1'!$D58,"The value entered is the same value that was entered in the previous quarter. Has the correct value been entered?", $D58&gt;'QFR Q1'!$D58,""))</f>
        <v/>
      </c>
    </row>
    <row r="59" spans="1:12" thickBot="1" x14ac:dyDescent="0.4">
      <c r="A59" s="63"/>
      <c r="B59" s="134"/>
      <c r="C59" s="116" t="s">
        <v>58</v>
      </c>
      <c r="D59" s="100">
        <f t="shared" si="10"/>
        <v>0</v>
      </c>
      <c r="E59" s="83"/>
      <c r="F59" s="84">
        <v>0</v>
      </c>
      <c r="G59" s="84">
        <v>0</v>
      </c>
      <c r="H59" s="84">
        <v>0</v>
      </c>
      <c r="I59" s="84">
        <v>0</v>
      </c>
      <c r="J59" s="84">
        <v>0</v>
      </c>
      <c r="K59" s="44"/>
      <c r="L59" s="2" t="str" cm="1">
        <f t="array" ref="L59">IF($D59=0,"", _xlfn.IFS($D59&lt;0,"The value entered is below zero. Has the correct value been entered?",'QFR Q1'!$D59=0,"The value entered in the previous quarter is zero, have you entered the previous quarter of data? If not, please do so before continuing.",  $D59&lt;'QFR Q1'!$D59,"The entered value is lower than the previous quarter's value. Has the correct value been entered?",$D59='QFR Q1'!$D59,"The value entered is the same value that was entered in the previous quarter. Has the correct value been entered?", $D59&gt;'QFR Q1'!$D59,""))</f>
        <v/>
      </c>
    </row>
    <row r="60" spans="1:12" thickBot="1" x14ac:dyDescent="0.4">
      <c r="A60" s="63"/>
      <c r="B60" s="134"/>
      <c r="C60" s="101" t="s">
        <v>59</v>
      </c>
      <c r="D60" s="100">
        <f t="shared" si="10"/>
        <v>0</v>
      </c>
      <c r="E60" s="83"/>
      <c r="F60" s="84">
        <v>0</v>
      </c>
      <c r="G60" s="84">
        <v>0</v>
      </c>
      <c r="H60" s="84">
        <v>0</v>
      </c>
      <c r="I60" s="84">
        <v>0</v>
      </c>
      <c r="J60" s="84">
        <v>0</v>
      </c>
      <c r="K60" s="44"/>
      <c r="L60" s="2" t="str" cm="1">
        <f t="array" ref="L60">IF($D60=0,"", _xlfn.IFS($D60&lt;0,"The value entered is below zero. Has the correct value been entered?",'QFR Q1'!$D60=0,"The value entered in the previous quarter is zero, have you entered the previous quarter of data? If not, please do so before continuing.",  $D60&lt;'QFR Q1'!$D60,"The entered value is lower than the previous quarter's value. Has the correct value been entered?",$D60='QFR Q1'!$D60,"The value entered is the same value that was entered in the previous quarter. Has the correct value been entered?", $D60&gt;'QFR Q1'!$D60,""))</f>
        <v/>
      </c>
    </row>
    <row r="61" spans="1:12" thickBot="1" x14ac:dyDescent="0.4">
      <c r="A61" s="63"/>
      <c r="B61" s="134"/>
      <c r="C61" s="116" t="s">
        <v>60</v>
      </c>
      <c r="D61" s="107">
        <f>SUM(F61:J61)</f>
        <v>0</v>
      </c>
      <c r="E61" s="92"/>
      <c r="F61" s="82">
        <v>0</v>
      </c>
      <c r="G61" s="82">
        <v>0</v>
      </c>
      <c r="H61" s="82">
        <v>0</v>
      </c>
      <c r="I61" s="82">
        <v>0</v>
      </c>
      <c r="J61" s="82">
        <v>0</v>
      </c>
      <c r="K61" s="44"/>
      <c r="L61" s="2" t="str" cm="1">
        <f t="array" ref="L61">IF($D61=0,"", _xlfn.IFS($D61&lt;0,"The value entered is below zero. Has the correct value been entered?",'QFR Q1'!$D61=0,"The value entered in the previous quarter is zero, have you entered the previous quarter of data? If not, please do so before continuing.",  $D61&lt;'QFR Q1'!$D61,"The entered value is lower than the previous quarter's value. Has the correct value been entered?",$D61='QFR Q1'!$D61,"The value entered is the same value that was entered in the previous quarter. Has the correct value been entered?", $D61&gt;'QFR Q1'!$D61,""))</f>
        <v/>
      </c>
    </row>
    <row r="62" spans="1:12" thickBot="1" x14ac:dyDescent="0.4">
      <c r="A62" s="63"/>
      <c r="B62" s="134"/>
      <c r="C62" s="105" t="s">
        <v>61</v>
      </c>
      <c r="D62" s="108">
        <f t="shared" ref="D62" si="11">SUM(D52:D61)</f>
        <v>0</v>
      </c>
      <c r="E62" s="89"/>
      <c r="F62" s="85">
        <f>SUM(F52:F61)</f>
        <v>0</v>
      </c>
      <c r="G62" s="85">
        <f t="shared" ref="G62:J62" si="12">SUM(G52:G61)</f>
        <v>0</v>
      </c>
      <c r="H62" s="85">
        <f t="shared" si="12"/>
        <v>0</v>
      </c>
      <c r="I62" s="85">
        <f t="shared" si="12"/>
        <v>0</v>
      </c>
      <c r="J62" s="85">
        <f t="shared" si="12"/>
        <v>0</v>
      </c>
      <c r="K62" s="44"/>
    </row>
    <row r="63" spans="1:12" ht="14.5" x14ac:dyDescent="0.35">
      <c r="A63" s="63"/>
      <c r="B63" s="134"/>
      <c r="C63" s="117"/>
      <c r="D63" s="118"/>
      <c r="E63" s="93"/>
      <c r="F63" s="94"/>
      <c r="G63" s="94"/>
      <c r="H63" s="94"/>
      <c r="I63" s="94"/>
      <c r="J63" s="94"/>
      <c r="K63" s="44"/>
    </row>
    <row r="64" spans="1:12" thickBot="1" x14ac:dyDescent="0.4">
      <c r="A64" s="63"/>
      <c r="B64" s="134"/>
      <c r="C64" s="105" t="s">
        <v>62</v>
      </c>
      <c r="D64" s="119">
        <f>D49-D62</f>
        <v>0</v>
      </c>
      <c r="E64" s="95"/>
      <c r="F64" s="96">
        <f>F49-F62</f>
        <v>0</v>
      </c>
      <c r="G64" s="96">
        <f t="shared" ref="G64:J64" si="13">G49-G62</f>
        <v>0</v>
      </c>
      <c r="H64" s="96">
        <f t="shared" si="13"/>
        <v>0</v>
      </c>
      <c r="I64" s="96">
        <f t="shared" si="13"/>
        <v>0</v>
      </c>
      <c r="J64" s="96">
        <f t="shared" si="13"/>
        <v>0</v>
      </c>
      <c r="K64" s="44"/>
    </row>
    <row r="66" ht="20.149999999999999" customHeight="1" x14ac:dyDescent="0.35"/>
    <row r="70" ht="20.149999999999999" customHeight="1" x14ac:dyDescent="0.35"/>
  </sheetData>
  <sheetProtection algorithmName="SHA-512" hashValue="HKkEQLNofk/nuvF7JesxdqfrSl1h0F2hNPB7s0bNg4RtTn+uFFC1b5PeNMnQrnJeaHzIZ0WOOMvcOzTHYC9E+w==" saltValue="oEsSioaq85SmIydCGsAkiw==" spinCount="100000" sheet="1" objects="1" scenarios="1"/>
  <mergeCells count="11">
    <mergeCell ref="L2:L4"/>
    <mergeCell ref="F9:J9"/>
    <mergeCell ref="F10:J10"/>
    <mergeCell ref="F35:J35"/>
    <mergeCell ref="F38:J40"/>
    <mergeCell ref="B1:J2"/>
    <mergeCell ref="B3:J3"/>
    <mergeCell ref="B5:J5"/>
    <mergeCell ref="B6:B64"/>
    <mergeCell ref="B4:J4"/>
    <mergeCell ref="F41:J41"/>
  </mergeCells>
  <conditionalFormatting sqref="L45:L61">
    <cfRule type="cellIs" dxfId="20" priority="1" operator="equal">
      <formula>"The value entered is the same value that was entered in the previous quarter. Has the correct value been entered?"</formula>
    </cfRule>
    <cfRule type="cellIs" dxfId="19" priority="2" operator="equal">
      <formula>"The value entered in the previous quarter is zero, have you entered the previous quarter of data? If not, please do so before continuing."</formula>
    </cfRule>
    <cfRule type="cellIs" dxfId="18" priority="3" operator="equal">
      <formula>"The value entered is below zero. Has the correct value been entered?"</formula>
    </cfRule>
    <cfRule type="cellIs" dxfId="17" priority="4" operator="equal">
      <formula>"The entered value is lower than the previous quarter's value. Has the correct value been entered?"</formula>
    </cfRule>
  </conditionalFormatting>
  <dataValidations count="4">
    <dataValidation allowBlank="1" showInputMessage="1" showErrorMessage="1" promptTitle="Inputting data instruction" prompt="Enter equivalent financial records starting from cell E9." sqref="C7" xr:uid="{B38FE566-5C42-42FF-A2EC-E2A4CAF9B69A}"/>
    <dataValidation allowBlank="1" showInputMessage="1" showErrorMessage="1" promptTitle="Liquid assets input" prompt="This accounting field is a component of liquid assets held." sqref="C9:C10" xr:uid="{FC7824AA-0DF9-4C55-ABCB-86BA65F255A6}"/>
    <dataValidation allowBlank="1" showInputMessage="1" showErrorMessage="1" promptTitle="RD liabilities input" prompt="This accounting field is a component of the RD liabilities part of the liquidity formula." sqref="C25 C12" xr:uid="{631D40DE-A95C-40B7-A6C9-CEEF43F48B87}"/>
    <dataValidation allowBlank="1" showInputMessage="1" showErrorMessage="1" promptTitle="Quarterly expenses input" prompt="This accounting field is a component of the quarterly expenses part of the liquidity formula." sqref="C61 C57:C59 C52:C53" xr:uid="{B9EE594C-0165-4FCD-B3B2-616CCF345340}"/>
  </dataValidations>
  <pageMargins left="0.7" right="0.7" top="0.75" bottom="0.75" header="0.3" footer="0.3"/>
  <pageSetup paperSize="9" scale="53" orientation="portrait" r:id="rId1"/>
  <headerFooter>
    <oddFooter>&amp;C_x000D_&amp;1#&amp;"Calibri"&amp;10&amp;K000000 Classification: Public</oddFooter>
  </headerFooter>
  <extLst>
    <ext xmlns:x14="http://schemas.microsoft.com/office/spreadsheetml/2009/9/main" uri="{CCE6A557-97BC-4b89-ADB6-D9C93CAAB3DF}">
      <x14:dataValidations xmlns:xm="http://schemas.microsoft.com/office/excel/2006/main" count="1">
        <x14:dataValidation type="decimal" errorStyle="warning" operator="greaterThan" allowBlank="1" showInputMessage="1" showErrorMessage="1" errorTitle="Data entry flag" error="This value is less than the preceding quarter's value. Have you entered the correct value?" xr:uid="{7D4AA4FE-9307-4629-9139-033B5A18DC6C}">
          <x14:formula1>
            <xm:f>'QFR Q1'!E52</xm:f>
          </x14:formula1>
          <xm:sqref>D52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D0E06-3571-44CF-BDAE-86A9E9557AD2}">
  <sheetPr>
    <tabColor theme="7" tint="0.59999389629810485"/>
  </sheetPr>
  <dimension ref="A1:L70"/>
  <sheetViews>
    <sheetView showGridLines="0" zoomScaleNormal="100" zoomScaleSheetLayoutView="100" workbookViewId="0">
      <pane ySplit="4" topLeftCell="A5" activePane="bottomLeft" state="frozen"/>
      <selection activeCell="F29" sqref="F29"/>
      <selection pane="bottomLeft"/>
    </sheetView>
  </sheetViews>
  <sheetFormatPr defaultColWidth="25.54296875" defaultRowHeight="15" customHeight="1" x14ac:dyDescent="0.35"/>
  <cols>
    <col min="1" max="1" width="4.453125" style="2" customWidth="1"/>
    <col min="2" max="2" width="4.54296875" style="2" customWidth="1"/>
    <col min="3" max="3" width="54.453125" style="2" customWidth="1"/>
    <col min="4" max="10" width="24.453125" style="2" customWidth="1"/>
    <col min="11" max="11" width="4.54296875" style="2" customWidth="1"/>
    <col min="12" max="12" width="90.453125" style="2" customWidth="1"/>
    <col min="13" max="16384" width="25.54296875" style="2"/>
  </cols>
  <sheetData>
    <row r="1" spans="1:12" ht="17.25" customHeight="1" x14ac:dyDescent="0.35">
      <c r="A1" s="63"/>
      <c r="B1" s="133" t="s">
        <v>65</v>
      </c>
      <c r="C1" s="133"/>
      <c r="D1" s="133"/>
      <c r="E1" s="133"/>
      <c r="F1" s="133"/>
      <c r="G1" s="133"/>
      <c r="H1" s="133"/>
      <c r="I1" s="133"/>
      <c r="J1" s="133"/>
      <c r="K1" s="66"/>
      <c r="L1" s="63"/>
    </row>
    <row r="2" spans="1:12" ht="17.25" customHeight="1" x14ac:dyDescent="0.35">
      <c r="A2" s="63"/>
      <c r="B2" s="133"/>
      <c r="C2" s="133"/>
      <c r="D2" s="133"/>
      <c r="E2" s="133"/>
      <c r="F2" s="133"/>
      <c r="G2" s="133"/>
      <c r="H2" s="133"/>
      <c r="I2" s="133"/>
      <c r="J2" s="133"/>
      <c r="K2" s="63"/>
      <c r="L2" s="125" t="s">
        <v>128</v>
      </c>
    </row>
    <row r="3" spans="1:12" ht="33" customHeight="1" x14ac:dyDescent="0.35">
      <c r="A3" s="63"/>
      <c r="B3" s="132" t="s">
        <v>146</v>
      </c>
      <c r="C3" s="132"/>
      <c r="D3" s="132"/>
      <c r="E3" s="132"/>
      <c r="F3" s="132"/>
      <c r="G3" s="132"/>
      <c r="H3" s="132"/>
      <c r="I3" s="132"/>
      <c r="J3" s="132"/>
      <c r="K3" s="63"/>
      <c r="L3" s="125"/>
    </row>
    <row r="4" spans="1:12" ht="21.75" customHeight="1" x14ac:dyDescent="0.35">
      <c r="A4" s="63"/>
      <c r="B4" s="135" t="s">
        <v>66</v>
      </c>
      <c r="C4" s="135"/>
      <c r="D4" s="135"/>
      <c r="E4" s="135"/>
      <c r="F4" s="135"/>
      <c r="G4" s="135"/>
      <c r="H4" s="135"/>
      <c r="I4" s="135"/>
      <c r="J4" s="135"/>
      <c r="K4" s="63"/>
      <c r="L4" s="125"/>
    </row>
    <row r="5" spans="1:12" ht="23.25" customHeight="1" x14ac:dyDescent="0.35">
      <c r="A5" s="63"/>
      <c r="B5" s="131" t="s">
        <v>3</v>
      </c>
      <c r="C5" s="131"/>
      <c r="D5" s="131"/>
      <c r="E5" s="131"/>
      <c r="F5" s="131"/>
      <c r="G5" s="131"/>
      <c r="H5" s="131"/>
      <c r="I5" s="131"/>
      <c r="J5" s="131"/>
      <c r="K5" s="44"/>
    </row>
    <row r="6" spans="1:12" ht="15" customHeight="1" x14ac:dyDescent="0.35">
      <c r="A6" s="63"/>
      <c r="B6" s="134"/>
      <c r="C6" s="3"/>
      <c r="D6" s="78" t="s">
        <v>4</v>
      </c>
      <c r="E6" s="78" t="s">
        <v>5</v>
      </c>
      <c r="F6" s="78" t="s">
        <v>6</v>
      </c>
      <c r="G6" s="78" t="s">
        <v>7</v>
      </c>
      <c r="H6" s="78" t="s">
        <v>8</v>
      </c>
      <c r="I6" s="78" t="s">
        <v>9</v>
      </c>
      <c r="J6" s="78" t="s">
        <v>10</v>
      </c>
      <c r="K6" s="44"/>
    </row>
    <row r="7" spans="1:12" ht="20.149999999999999" customHeight="1" thickBot="1" x14ac:dyDescent="0.4">
      <c r="A7" s="63"/>
      <c r="B7" s="134"/>
      <c r="C7" s="97" t="s">
        <v>11</v>
      </c>
      <c r="D7" s="98"/>
      <c r="E7" s="79"/>
      <c r="F7" s="79"/>
      <c r="G7" s="79"/>
      <c r="H7" s="79"/>
      <c r="I7" s="79"/>
      <c r="J7" s="79"/>
      <c r="K7" s="44"/>
    </row>
    <row r="8" spans="1:12" ht="20.149999999999999" customHeight="1" thickBot="1" x14ac:dyDescent="0.4">
      <c r="A8" s="63"/>
      <c r="B8" s="134"/>
      <c r="C8" s="97" t="s">
        <v>12</v>
      </c>
      <c r="D8" s="98"/>
      <c r="E8" s="79"/>
      <c r="F8" s="79"/>
      <c r="G8" s="79"/>
      <c r="H8" s="79"/>
      <c r="I8" s="79"/>
      <c r="J8" s="79"/>
      <c r="K8" s="44"/>
    </row>
    <row r="9" spans="1:12" thickBot="1" x14ac:dyDescent="0.4">
      <c r="A9" s="63"/>
      <c r="B9" s="134"/>
      <c r="C9" s="99" t="s">
        <v>13</v>
      </c>
      <c r="D9" s="100">
        <f>SUM(E9:E9)</f>
        <v>0</v>
      </c>
      <c r="E9" s="82">
        <v>0</v>
      </c>
      <c r="F9" s="126"/>
      <c r="G9" s="126"/>
      <c r="H9" s="126"/>
      <c r="I9" s="126"/>
      <c r="J9" s="126"/>
      <c r="K9" s="44"/>
    </row>
    <row r="10" spans="1:12" thickBot="1" x14ac:dyDescent="0.4">
      <c r="A10" s="63"/>
      <c r="B10" s="134"/>
      <c r="C10" s="99" t="s">
        <v>14</v>
      </c>
      <c r="D10" s="100">
        <f>SUM(E10:E10)</f>
        <v>0</v>
      </c>
      <c r="E10" s="82">
        <v>0</v>
      </c>
      <c r="F10" s="127"/>
      <c r="G10" s="127"/>
      <c r="H10" s="127"/>
      <c r="I10" s="127"/>
      <c r="J10" s="127"/>
      <c r="K10" s="44"/>
    </row>
    <row r="11" spans="1:12" thickBot="1" x14ac:dyDescent="0.4">
      <c r="A11" s="63"/>
      <c r="B11" s="134"/>
      <c r="C11" s="101" t="s">
        <v>15</v>
      </c>
      <c r="D11" s="100">
        <f>SUM(F11:J11)</f>
        <v>0</v>
      </c>
      <c r="E11" s="83"/>
      <c r="F11" s="84">
        <v>0</v>
      </c>
      <c r="G11" s="84">
        <v>0</v>
      </c>
      <c r="H11" s="84">
        <v>0</v>
      </c>
      <c r="I11" s="84">
        <v>0</v>
      </c>
      <c r="J11" s="84">
        <v>0</v>
      </c>
      <c r="K11" s="44"/>
    </row>
    <row r="12" spans="1:12" thickBot="1" x14ac:dyDescent="0.4">
      <c r="A12" s="63"/>
      <c r="B12" s="134"/>
      <c r="C12" s="102" t="s">
        <v>16</v>
      </c>
      <c r="D12" s="100">
        <f>SUM(F12:J12)</f>
        <v>0</v>
      </c>
      <c r="E12" s="83"/>
      <c r="F12" s="84">
        <v>0</v>
      </c>
      <c r="G12" s="84">
        <v>0</v>
      </c>
      <c r="H12" s="84">
        <v>0</v>
      </c>
      <c r="I12" s="84">
        <v>0</v>
      </c>
      <c r="J12" s="84">
        <v>0</v>
      </c>
      <c r="K12" s="44"/>
    </row>
    <row r="13" spans="1:12" thickBot="1" x14ac:dyDescent="0.4">
      <c r="A13" s="63"/>
      <c r="B13" s="134"/>
      <c r="C13" s="103" t="s">
        <v>17</v>
      </c>
      <c r="D13" s="100">
        <f t="shared" ref="D13:D21" si="0">SUM(F13:J13)</f>
        <v>0</v>
      </c>
      <c r="E13" s="83"/>
      <c r="F13" s="84">
        <v>0</v>
      </c>
      <c r="G13" s="82">
        <f t="shared" ref="G13:J13" si="1">G14+G15</f>
        <v>0</v>
      </c>
      <c r="H13" s="82">
        <f t="shared" si="1"/>
        <v>0</v>
      </c>
      <c r="I13" s="82">
        <f t="shared" si="1"/>
        <v>0</v>
      </c>
      <c r="J13" s="82">
        <f t="shared" si="1"/>
        <v>0</v>
      </c>
      <c r="K13" s="44"/>
    </row>
    <row r="14" spans="1:12" thickBot="1" x14ac:dyDescent="0.4">
      <c r="A14" s="63"/>
      <c r="B14" s="134"/>
      <c r="C14" s="103" t="s">
        <v>18</v>
      </c>
      <c r="D14" s="100">
        <f t="shared" si="0"/>
        <v>0</v>
      </c>
      <c r="E14" s="83"/>
      <c r="F14" s="84">
        <v>0</v>
      </c>
      <c r="G14" s="82">
        <v>0</v>
      </c>
      <c r="H14" s="82">
        <v>0</v>
      </c>
      <c r="I14" s="82">
        <v>0</v>
      </c>
      <c r="J14" s="82">
        <v>0</v>
      </c>
      <c r="K14" s="44"/>
    </row>
    <row r="15" spans="1:12" thickBot="1" x14ac:dyDescent="0.4">
      <c r="A15" s="63"/>
      <c r="B15" s="134"/>
      <c r="C15" s="103" t="s">
        <v>19</v>
      </c>
      <c r="D15" s="100">
        <f t="shared" si="0"/>
        <v>0</v>
      </c>
      <c r="E15" s="83"/>
      <c r="F15" s="84">
        <v>0</v>
      </c>
      <c r="G15" s="82">
        <v>0</v>
      </c>
      <c r="H15" s="82">
        <v>0</v>
      </c>
      <c r="I15" s="82">
        <v>0</v>
      </c>
      <c r="J15" s="82">
        <v>0</v>
      </c>
      <c r="K15" s="44"/>
    </row>
    <row r="16" spans="1:12" thickBot="1" x14ac:dyDescent="0.4">
      <c r="A16" s="63"/>
      <c r="B16" s="134"/>
      <c r="C16" s="103" t="s">
        <v>20</v>
      </c>
      <c r="D16" s="100">
        <f t="shared" si="0"/>
        <v>0</v>
      </c>
      <c r="E16" s="83"/>
      <c r="F16" s="84">
        <v>0</v>
      </c>
      <c r="G16" s="84">
        <v>0</v>
      </c>
      <c r="H16" s="84">
        <v>0</v>
      </c>
      <c r="I16" s="84">
        <v>0</v>
      </c>
      <c r="J16" s="84">
        <v>0</v>
      </c>
      <c r="K16" s="44"/>
    </row>
    <row r="17" spans="1:11" thickBot="1" x14ac:dyDescent="0.4">
      <c r="A17" s="63"/>
      <c r="B17" s="134"/>
      <c r="C17" s="101" t="s">
        <v>21</v>
      </c>
      <c r="D17" s="100">
        <f t="shared" si="0"/>
        <v>0</v>
      </c>
      <c r="E17" s="83"/>
      <c r="F17" s="84">
        <v>0</v>
      </c>
      <c r="G17" s="84">
        <v>0</v>
      </c>
      <c r="H17" s="84">
        <v>0</v>
      </c>
      <c r="I17" s="84">
        <v>0</v>
      </c>
      <c r="J17" s="84">
        <v>0</v>
      </c>
      <c r="K17" s="44"/>
    </row>
    <row r="18" spans="1:11" thickBot="1" x14ac:dyDescent="0.4">
      <c r="A18" s="63"/>
      <c r="B18" s="134"/>
      <c r="C18" s="101" t="s">
        <v>22</v>
      </c>
      <c r="D18" s="100">
        <f t="shared" si="0"/>
        <v>0</v>
      </c>
      <c r="E18" s="83"/>
      <c r="F18" s="84">
        <v>0</v>
      </c>
      <c r="G18" s="84">
        <v>0</v>
      </c>
      <c r="H18" s="84">
        <v>0</v>
      </c>
      <c r="I18" s="84">
        <v>0</v>
      </c>
      <c r="J18" s="84">
        <v>0</v>
      </c>
      <c r="K18" s="44"/>
    </row>
    <row r="19" spans="1:11" thickBot="1" x14ac:dyDescent="0.4">
      <c r="A19" s="63"/>
      <c r="B19" s="134"/>
      <c r="C19" s="101" t="s">
        <v>23</v>
      </c>
      <c r="D19" s="100">
        <f>SUM(F19:J19)</f>
        <v>0</v>
      </c>
      <c r="E19" s="83"/>
      <c r="F19" s="84">
        <v>0</v>
      </c>
      <c r="G19" s="84">
        <v>0</v>
      </c>
      <c r="H19" s="84">
        <v>0</v>
      </c>
      <c r="I19" s="84">
        <v>0</v>
      </c>
      <c r="J19" s="84">
        <v>0</v>
      </c>
      <c r="K19" s="44"/>
    </row>
    <row r="20" spans="1:11" thickBot="1" x14ac:dyDescent="0.4">
      <c r="A20" s="63"/>
      <c r="B20" s="134"/>
      <c r="C20" s="103" t="s">
        <v>24</v>
      </c>
      <c r="D20" s="100">
        <f t="shared" si="0"/>
        <v>0</v>
      </c>
      <c r="E20" s="83"/>
      <c r="F20" s="84">
        <v>0</v>
      </c>
      <c r="G20" s="84">
        <v>0</v>
      </c>
      <c r="H20" s="84">
        <v>0</v>
      </c>
      <c r="I20" s="84">
        <v>0</v>
      </c>
      <c r="J20" s="84">
        <v>0</v>
      </c>
      <c r="K20" s="44"/>
    </row>
    <row r="21" spans="1:11" thickBot="1" x14ac:dyDescent="0.4">
      <c r="A21" s="63"/>
      <c r="B21" s="134"/>
      <c r="C21" s="101" t="s">
        <v>25</v>
      </c>
      <c r="D21" s="104">
        <f t="shared" si="0"/>
        <v>0</v>
      </c>
      <c r="E21" s="83"/>
      <c r="F21" s="82">
        <v>0</v>
      </c>
      <c r="G21" s="82">
        <v>0</v>
      </c>
      <c r="H21" s="82">
        <v>0</v>
      </c>
      <c r="I21" s="82">
        <v>0</v>
      </c>
      <c r="J21" s="82">
        <v>0</v>
      </c>
      <c r="K21" s="44"/>
    </row>
    <row r="22" spans="1:11" thickBot="1" x14ac:dyDescent="0.4">
      <c r="A22" s="63"/>
      <c r="B22" s="134"/>
      <c r="C22" s="105" t="s">
        <v>26</v>
      </c>
      <c r="D22" s="106">
        <f>SUM(D9:D21)-D13</f>
        <v>0</v>
      </c>
      <c r="E22" s="85">
        <f>SUM(E9:E10)</f>
        <v>0</v>
      </c>
      <c r="F22" s="85">
        <f>SUM(F11:F21)-F13</f>
        <v>0</v>
      </c>
      <c r="G22" s="85">
        <f t="shared" ref="G22:J22" si="2">SUM(G11:G21)-G13</f>
        <v>0</v>
      </c>
      <c r="H22" s="85">
        <f t="shared" si="2"/>
        <v>0</v>
      </c>
      <c r="I22" s="85">
        <f t="shared" si="2"/>
        <v>0</v>
      </c>
      <c r="J22" s="85">
        <f t="shared" si="2"/>
        <v>0</v>
      </c>
      <c r="K22" s="44"/>
    </row>
    <row r="23" spans="1:11" ht="14.5" x14ac:dyDescent="0.35">
      <c r="A23" s="63"/>
      <c r="B23" s="134"/>
      <c r="D23" s="2" t="s">
        <v>27</v>
      </c>
      <c r="E23" s="81"/>
      <c r="F23" s="81" t="s">
        <v>27</v>
      </c>
      <c r="G23" s="81" t="s">
        <v>27</v>
      </c>
      <c r="H23" s="81" t="s">
        <v>27</v>
      </c>
      <c r="I23" s="81" t="s">
        <v>27</v>
      </c>
      <c r="J23" s="81" t="s">
        <v>27</v>
      </c>
      <c r="K23" s="44"/>
    </row>
    <row r="24" spans="1:11" ht="20.149999999999999" customHeight="1" thickBot="1" x14ac:dyDescent="0.4">
      <c r="A24" s="63"/>
      <c r="B24" s="134"/>
      <c r="C24" s="97" t="s">
        <v>28</v>
      </c>
      <c r="D24" s="98" t="s">
        <v>27</v>
      </c>
      <c r="E24" s="86"/>
      <c r="F24" s="86" t="s">
        <v>27</v>
      </c>
      <c r="G24" s="86" t="s">
        <v>27</v>
      </c>
      <c r="H24" s="86" t="s">
        <v>27</v>
      </c>
      <c r="I24" s="86" t="s">
        <v>27</v>
      </c>
      <c r="J24" s="86" t="s">
        <v>27</v>
      </c>
      <c r="K24" s="44"/>
    </row>
    <row r="25" spans="1:11" ht="15" customHeight="1" thickBot="1" x14ac:dyDescent="0.4">
      <c r="A25" s="63"/>
      <c r="B25" s="134"/>
      <c r="C25" s="102" t="s">
        <v>29</v>
      </c>
      <c r="D25" s="100">
        <f>SUM(F25:J25)</f>
        <v>0</v>
      </c>
      <c r="E25" s="83"/>
      <c r="F25" s="84">
        <v>0</v>
      </c>
      <c r="G25" s="84">
        <v>0</v>
      </c>
      <c r="H25" s="84">
        <v>0</v>
      </c>
      <c r="I25" s="84">
        <v>0</v>
      </c>
      <c r="J25" s="84">
        <v>0</v>
      </c>
      <c r="K25" s="44"/>
    </row>
    <row r="26" spans="1:11" thickBot="1" x14ac:dyDescent="0.4">
      <c r="A26" s="63"/>
      <c r="B26" s="134"/>
      <c r="C26" s="103" t="s">
        <v>30</v>
      </c>
      <c r="D26" s="100">
        <f>SUM(F26:J26)</f>
        <v>0</v>
      </c>
      <c r="E26" s="87"/>
      <c r="F26" s="84">
        <v>0</v>
      </c>
      <c r="G26" s="84">
        <f t="shared" ref="G26:J26" si="3">G27+G28</f>
        <v>0</v>
      </c>
      <c r="H26" s="84">
        <f t="shared" si="3"/>
        <v>0</v>
      </c>
      <c r="I26" s="84">
        <f t="shared" si="3"/>
        <v>0</v>
      </c>
      <c r="J26" s="84">
        <f t="shared" si="3"/>
        <v>0</v>
      </c>
      <c r="K26" s="44"/>
    </row>
    <row r="27" spans="1:11" thickBot="1" x14ac:dyDescent="0.4">
      <c r="A27" s="63"/>
      <c r="B27" s="134"/>
      <c r="C27" s="103" t="s">
        <v>18</v>
      </c>
      <c r="D27" s="100">
        <f t="shared" ref="D27:D33" si="4">SUM(F27:J27)</f>
        <v>0</v>
      </c>
      <c r="E27" s="87"/>
      <c r="F27" s="84">
        <v>0</v>
      </c>
      <c r="G27" s="84">
        <v>0</v>
      </c>
      <c r="H27" s="84">
        <v>0</v>
      </c>
      <c r="I27" s="84">
        <v>0</v>
      </c>
      <c r="J27" s="84">
        <v>0</v>
      </c>
      <c r="K27" s="44"/>
    </row>
    <row r="28" spans="1:11" thickBot="1" x14ac:dyDescent="0.4">
      <c r="A28" s="63"/>
      <c r="B28" s="134"/>
      <c r="C28" s="103" t="s">
        <v>19</v>
      </c>
      <c r="D28" s="100">
        <f t="shared" si="4"/>
        <v>0</v>
      </c>
      <c r="E28" s="87"/>
      <c r="F28" s="84">
        <v>0</v>
      </c>
      <c r="G28" s="84">
        <v>0</v>
      </c>
      <c r="H28" s="84">
        <v>0</v>
      </c>
      <c r="I28" s="84">
        <v>0</v>
      </c>
      <c r="J28" s="84">
        <v>0</v>
      </c>
      <c r="K28" s="44"/>
    </row>
    <row r="29" spans="1:11" thickBot="1" x14ac:dyDescent="0.4">
      <c r="A29" s="63"/>
      <c r="B29" s="134"/>
      <c r="C29" s="101" t="s">
        <v>31</v>
      </c>
      <c r="D29" s="100">
        <f t="shared" si="4"/>
        <v>0</v>
      </c>
      <c r="E29" s="87"/>
      <c r="F29" s="84">
        <v>0</v>
      </c>
      <c r="G29" s="84">
        <v>0</v>
      </c>
      <c r="H29" s="84">
        <v>0</v>
      </c>
      <c r="I29" s="84">
        <v>0</v>
      </c>
      <c r="J29" s="84">
        <v>0</v>
      </c>
      <c r="K29" s="44"/>
    </row>
    <row r="30" spans="1:11" thickBot="1" x14ac:dyDescent="0.4">
      <c r="A30" s="63"/>
      <c r="B30" s="134"/>
      <c r="C30" s="101" t="s">
        <v>32</v>
      </c>
      <c r="D30" s="100">
        <f>G30</f>
        <v>0</v>
      </c>
      <c r="E30" s="87"/>
      <c r="F30" s="88"/>
      <c r="G30" s="84">
        <v>0</v>
      </c>
      <c r="H30" s="88"/>
      <c r="I30" s="88"/>
      <c r="J30" s="88"/>
      <c r="K30" s="44"/>
    </row>
    <row r="31" spans="1:11" thickBot="1" x14ac:dyDescent="0.4">
      <c r="A31" s="63"/>
      <c r="B31" s="134"/>
      <c r="C31" s="101" t="s">
        <v>33</v>
      </c>
      <c r="D31" s="100">
        <f t="shared" si="4"/>
        <v>0</v>
      </c>
      <c r="E31" s="87"/>
      <c r="F31" s="84">
        <v>0</v>
      </c>
      <c r="G31" s="84">
        <v>0</v>
      </c>
      <c r="H31" s="84">
        <v>0</v>
      </c>
      <c r="I31" s="84">
        <v>0</v>
      </c>
      <c r="J31" s="84">
        <v>0</v>
      </c>
      <c r="K31" s="44"/>
    </row>
    <row r="32" spans="1:11" thickBot="1" x14ac:dyDescent="0.4">
      <c r="A32" s="63"/>
      <c r="B32" s="134"/>
      <c r="C32" s="101" t="s">
        <v>34</v>
      </c>
      <c r="D32" s="100">
        <f t="shared" si="4"/>
        <v>0</v>
      </c>
      <c r="E32" s="87"/>
      <c r="F32" s="84">
        <v>0</v>
      </c>
      <c r="G32" s="84">
        <v>0</v>
      </c>
      <c r="H32" s="84">
        <v>0</v>
      </c>
      <c r="I32" s="84">
        <v>0</v>
      </c>
      <c r="J32" s="84">
        <v>0</v>
      </c>
      <c r="K32" s="44"/>
    </row>
    <row r="33" spans="1:12" thickBot="1" x14ac:dyDescent="0.4">
      <c r="A33" s="63"/>
      <c r="B33" s="134"/>
      <c r="C33" s="101" t="s">
        <v>35</v>
      </c>
      <c r="D33" s="107">
        <f t="shared" si="4"/>
        <v>0</v>
      </c>
      <c r="E33" s="83"/>
      <c r="F33" s="82">
        <v>0</v>
      </c>
      <c r="G33" s="82">
        <v>0</v>
      </c>
      <c r="H33" s="82">
        <v>0</v>
      </c>
      <c r="I33" s="82">
        <v>0</v>
      </c>
      <c r="J33" s="82">
        <v>0</v>
      </c>
      <c r="K33" s="44"/>
    </row>
    <row r="34" spans="1:12" ht="15" customHeight="1" thickBot="1" x14ac:dyDescent="0.4">
      <c r="A34" s="63"/>
      <c r="B34" s="134"/>
      <c r="C34" s="105" t="s">
        <v>36</v>
      </c>
      <c r="D34" s="108">
        <f>SUM(D25:D33)-D26</f>
        <v>0</v>
      </c>
      <c r="E34" s="89"/>
      <c r="F34" s="85">
        <f>SUM(F25:F33)-F26</f>
        <v>0</v>
      </c>
      <c r="G34" s="85">
        <f t="shared" ref="G34:J34" si="5">SUM(G25:G33)-G26</f>
        <v>0</v>
      </c>
      <c r="H34" s="85">
        <f t="shared" si="5"/>
        <v>0</v>
      </c>
      <c r="I34" s="85">
        <f t="shared" si="5"/>
        <v>0</v>
      </c>
      <c r="J34" s="85">
        <f t="shared" si="5"/>
        <v>0</v>
      </c>
      <c r="K34" s="44"/>
    </row>
    <row r="35" spans="1:12" ht="20.149999999999999" customHeight="1" thickBot="1" x14ac:dyDescent="0.4">
      <c r="A35" s="63"/>
      <c r="B35" s="134"/>
      <c r="C35" s="109" t="s">
        <v>37</v>
      </c>
      <c r="D35" s="110">
        <f>D22-D34</f>
        <v>0</v>
      </c>
      <c r="E35" s="90"/>
      <c r="F35" s="128"/>
      <c r="G35" s="128"/>
      <c r="H35" s="128"/>
      <c r="I35" s="128"/>
      <c r="J35" s="128"/>
      <c r="K35" s="44"/>
    </row>
    <row r="36" spans="1:12" ht="14.5" x14ac:dyDescent="0.35">
      <c r="A36" s="63"/>
      <c r="B36" s="134"/>
      <c r="C36" s="111"/>
      <c r="E36" s="81"/>
      <c r="F36" s="81"/>
      <c r="G36" s="81"/>
      <c r="H36" s="81"/>
      <c r="I36" s="81"/>
      <c r="J36" s="81"/>
      <c r="K36" s="44"/>
    </row>
    <row r="37" spans="1:12" ht="20.149999999999999" customHeight="1" thickBot="1" x14ac:dyDescent="0.4">
      <c r="A37" s="63"/>
      <c r="B37" s="134"/>
      <c r="C37" s="97" t="s">
        <v>38</v>
      </c>
      <c r="D37" s="98"/>
      <c r="E37" s="86"/>
      <c r="F37" s="86"/>
      <c r="G37" s="86"/>
      <c r="H37" s="86"/>
      <c r="I37" s="86"/>
      <c r="J37" s="86"/>
      <c r="K37" s="44"/>
    </row>
    <row r="38" spans="1:12" thickBot="1" x14ac:dyDescent="0.4">
      <c r="A38" s="63"/>
      <c r="B38" s="134"/>
      <c r="C38" s="112" t="s">
        <v>39</v>
      </c>
      <c r="D38" s="100">
        <f>SUM(E38:E38)</f>
        <v>0</v>
      </c>
      <c r="E38" s="82">
        <v>0</v>
      </c>
      <c r="F38" s="126"/>
      <c r="G38" s="126"/>
      <c r="H38" s="126"/>
      <c r="I38" s="126"/>
      <c r="J38" s="126"/>
      <c r="K38" s="44"/>
    </row>
    <row r="39" spans="1:12" thickBot="1" x14ac:dyDescent="0.4">
      <c r="A39" s="63"/>
      <c r="B39" s="134"/>
      <c r="C39" s="101" t="s">
        <v>40</v>
      </c>
      <c r="D39" s="100">
        <f t="shared" ref="D39:D40" si="6">SUM(E39:E39)</f>
        <v>0</v>
      </c>
      <c r="E39" s="82">
        <v>0</v>
      </c>
      <c r="F39" s="129"/>
      <c r="G39" s="129"/>
      <c r="H39" s="129"/>
      <c r="I39" s="129"/>
      <c r="J39" s="129"/>
      <c r="K39" s="44"/>
    </row>
    <row r="40" spans="1:12" thickBot="1" x14ac:dyDescent="0.4">
      <c r="A40" s="63"/>
      <c r="B40" s="134"/>
      <c r="C40" s="101" t="s">
        <v>41</v>
      </c>
      <c r="D40" s="107">
        <f t="shared" si="6"/>
        <v>0</v>
      </c>
      <c r="E40" s="82">
        <v>0</v>
      </c>
      <c r="F40" s="130"/>
      <c r="G40" s="130"/>
      <c r="H40" s="130"/>
      <c r="I40" s="130"/>
      <c r="J40" s="130"/>
      <c r="K40" s="44"/>
    </row>
    <row r="41" spans="1:12" ht="20.149999999999999" customHeight="1" thickBot="1" x14ac:dyDescent="0.4">
      <c r="A41" s="63"/>
      <c r="B41" s="134"/>
      <c r="C41" s="109" t="s">
        <v>42</v>
      </c>
      <c r="D41" s="113">
        <f>SUM(D38:D40)</f>
        <v>0</v>
      </c>
      <c r="E41" s="91">
        <f>SUM(E38:E40)</f>
        <v>0</v>
      </c>
      <c r="F41" s="136"/>
      <c r="G41" s="136"/>
      <c r="H41" s="136"/>
      <c r="I41" s="136"/>
      <c r="J41" s="136"/>
      <c r="K41" s="44"/>
    </row>
    <row r="42" spans="1:12" ht="14.5" x14ac:dyDescent="0.35">
      <c r="A42" s="63"/>
      <c r="B42" s="134"/>
      <c r="C42" s="111"/>
      <c r="D42" s="114"/>
      <c r="E42" s="82"/>
      <c r="F42" s="82"/>
      <c r="G42" s="82"/>
      <c r="H42" s="82"/>
      <c r="I42" s="82"/>
      <c r="J42" s="82"/>
      <c r="K42" s="44"/>
    </row>
    <row r="43" spans="1:12" ht="20.149999999999999" customHeight="1" thickBot="1" x14ac:dyDescent="0.4">
      <c r="A43" s="63"/>
      <c r="B43" s="134"/>
      <c r="C43" s="97" t="s">
        <v>43</v>
      </c>
      <c r="D43" s="98"/>
      <c r="E43" s="86"/>
      <c r="F43" s="86"/>
      <c r="G43" s="86"/>
      <c r="H43" s="86"/>
      <c r="I43" s="86"/>
      <c r="J43" s="86"/>
      <c r="K43" s="44"/>
    </row>
    <row r="44" spans="1:12" ht="20.149999999999999" customHeight="1" thickBot="1" x14ac:dyDescent="0.4">
      <c r="A44" s="63"/>
      <c r="B44" s="134"/>
      <c r="C44" s="97" t="s">
        <v>44</v>
      </c>
      <c r="D44" s="98"/>
      <c r="E44" s="86"/>
      <c r="F44" s="86"/>
      <c r="G44" s="86"/>
      <c r="H44" s="86"/>
      <c r="I44" s="86"/>
      <c r="J44" s="86"/>
      <c r="K44" s="44"/>
    </row>
    <row r="45" spans="1:12" thickBot="1" x14ac:dyDescent="0.4">
      <c r="A45" s="63"/>
      <c r="B45" s="134"/>
      <c r="C45" s="101" t="s">
        <v>45</v>
      </c>
      <c r="D45" s="100">
        <f t="shared" ref="D45:D48" si="7">SUM(F45:J45)</f>
        <v>0</v>
      </c>
      <c r="E45" s="83"/>
      <c r="F45" s="84">
        <v>0</v>
      </c>
      <c r="G45" s="84">
        <v>0</v>
      </c>
      <c r="H45" s="84">
        <v>0</v>
      </c>
      <c r="I45" s="84">
        <v>0</v>
      </c>
      <c r="J45" s="84">
        <v>0</v>
      </c>
      <c r="K45" s="44"/>
      <c r="L45" s="2" t="str" cm="1">
        <f t="array" ref="L45">IF($D45=0,"", _xlfn.IFS($D45&lt;0,"The value entered is below zero. Has the correct value been entered?", 'QFR Q2'!$D45=0,"The value entered in the previous quarter is zero, have you entered the previous quarter of data? If not, please do so before continuing.", $D45&lt;'QFR Q2'!$D45,"The entered value is lower than the previous quarter's value. Has the correct value been entered?",$D45='QFR Q2'!$D45,"The value entered is the same value that was entered in the previous quarter. Has the correct value been entered?", $D45&gt;'QFR Q2'!$D45,""))</f>
        <v/>
      </c>
    </row>
    <row r="46" spans="1:12" thickBot="1" x14ac:dyDescent="0.4">
      <c r="A46" s="63"/>
      <c r="B46" s="134"/>
      <c r="C46" s="101" t="s">
        <v>46</v>
      </c>
      <c r="D46" s="100">
        <f t="shared" si="7"/>
        <v>0</v>
      </c>
      <c r="E46" s="83"/>
      <c r="F46" s="84">
        <v>0</v>
      </c>
      <c r="G46" s="84">
        <v>0</v>
      </c>
      <c r="H46" s="84">
        <v>0</v>
      </c>
      <c r="I46" s="84">
        <v>0</v>
      </c>
      <c r="J46" s="84">
        <v>0</v>
      </c>
      <c r="K46" s="44"/>
      <c r="L46" s="2" t="str" cm="1">
        <f t="array" ref="L46">IF($D46=0,"", _xlfn.IFS($D46&lt;0,"The value entered is below zero. Has the correct value been entered?", 'QFR Q2'!$D46=0,"The value entered in the previous quarter is zero, have you entered the previous quarter of data? If not, please do so before continuing.", $D46&lt;'QFR Q2'!$D46,"The entered value is lower than the previous quarter's value. Has the correct value been entered?",$D46='QFR Q2'!$D46,"The value entered is the same value that was entered in the previous quarter. Has the correct value been entered?", $D46&gt;'QFR Q2'!$D46,""))</f>
        <v/>
      </c>
    </row>
    <row r="47" spans="1:12" thickBot="1" x14ac:dyDescent="0.4">
      <c r="A47" s="63"/>
      <c r="B47" s="134"/>
      <c r="C47" s="101" t="s">
        <v>47</v>
      </c>
      <c r="D47" s="100">
        <f t="shared" si="7"/>
        <v>0</v>
      </c>
      <c r="E47" s="83"/>
      <c r="F47" s="84">
        <v>0</v>
      </c>
      <c r="G47" s="84">
        <v>0</v>
      </c>
      <c r="H47" s="84">
        <v>0</v>
      </c>
      <c r="I47" s="84">
        <v>0</v>
      </c>
      <c r="J47" s="84">
        <v>0</v>
      </c>
      <c r="K47" s="44"/>
      <c r="L47" s="2" t="str" cm="1">
        <f t="array" ref="L47">IF($D47=0,"", _xlfn.IFS($D47&lt;0,"The value entered is below zero. Has the correct value been entered?", 'QFR Q2'!$D47=0,"The value entered in the previous quarter is zero, have you entered the previous quarter of data? If not, please do so before continuing.", $D47&lt;'QFR Q2'!$D47,"The entered value is lower than the previous quarter's value. Has the correct value been entered?",$D47='QFR Q2'!$D47,"The value entered is the same value that was entered in the previous quarter. Has the correct value been entered?", $D47&gt;'QFR Q2'!$D47,""))</f>
        <v/>
      </c>
    </row>
    <row r="48" spans="1:12" thickBot="1" x14ac:dyDescent="0.4">
      <c r="A48" s="63"/>
      <c r="B48" s="134"/>
      <c r="C48" s="101" t="s">
        <v>48</v>
      </c>
      <c r="D48" s="107">
        <f t="shared" si="7"/>
        <v>0</v>
      </c>
      <c r="E48" s="92"/>
      <c r="F48" s="82">
        <v>0</v>
      </c>
      <c r="G48" s="82">
        <v>0</v>
      </c>
      <c r="H48" s="82">
        <v>0</v>
      </c>
      <c r="I48" s="82">
        <v>0</v>
      </c>
      <c r="J48" s="82">
        <v>0</v>
      </c>
      <c r="K48" s="44"/>
      <c r="L48" s="2" t="str" cm="1">
        <f t="array" ref="L48">IF($D48=0,"", _xlfn.IFS($D48&lt;0,"The value entered is below zero. Has the correct value been entered?", 'QFR Q2'!$D48=0,"The value entered in the previous quarter is zero, have you entered the previous quarter of data? If not, please do so before continuing.", $D48&lt;'QFR Q2'!$D48,"The entered value is lower than the previous quarter's value. Has the correct value been entered?",$D48='QFR Q2'!$D48,"The value entered is the same value that was entered in the previous quarter. Has the correct value been entered?", $D48&gt;'QFR Q2'!$D48,""))</f>
        <v/>
      </c>
    </row>
    <row r="49" spans="1:12" thickBot="1" x14ac:dyDescent="0.4">
      <c r="A49" s="63"/>
      <c r="B49" s="134"/>
      <c r="C49" s="105" t="s">
        <v>49</v>
      </c>
      <c r="D49" s="108">
        <f t="shared" ref="D49" si="8">SUM(D45:D48)</f>
        <v>0</v>
      </c>
      <c r="E49" s="89"/>
      <c r="F49" s="85">
        <f>SUM(F45:F48)</f>
        <v>0</v>
      </c>
      <c r="G49" s="85">
        <f t="shared" ref="G49:J49" si="9">SUM(G45:G48)</f>
        <v>0</v>
      </c>
      <c r="H49" s="85">
        <f t="shared" si="9"/>
        <v>0</v>
      </c>
      <c r="I49" s="85">
        <f t="shared" si="9"/>
        <v>0</v>
      </c>
      <c r="J49" s="85">
        <f t="shared" si="9"/>
        <v>0</v>
      </c>
      <c r="K49" s="44"/>
    </row>
    <row r="50" spans="1:12" ht="14.5" x14ac:dyDescent="0.35">
      <c r="A50" s="63"/>
      <c r="B50" s="134"/>
      <c r="C50" s="111"/>
      <c r="D50" s="114"/>
      <c r="E50" s="82"/>
      <c r="F50" s="82"/>
      <c r="G50" s="82"/>
      <c r="H50" s="82"/>
      <c r="I50" s="82"/>
      <c r="J50" s="82"/>
      <c r="K50" s="44"/>
    </row>
    <row r="51" spans="1:12" ht="20.149999999999999" customHeight="1" thickBot="1" x14ac:dyDescent="0.4">
      <c r="A51" s="63"/>
      <c r="B51" s="134"/>
      <c r="C51" s="115" t="s">
        <v>50</v>
      </c>
      <c r="D51" s="98"/>
      <c r="E51" s="86"/>
      <c r="F51" s="86"/>
      <c r="G51" s="86"/>
      <c r="H51" s="86"/>
      <c r="I51" s="86"/>
      <c r="J51" s="86"/>
      <c r="K51" s="44"/>
    </row>
    <row r="52" spans="1:12" thickBot="1" x14ac:dyDescent="0.4">
      <c r="A52" s="63"/>
      <c r="B52" s="134"/>
      <c r="C52" s="116" t="s">
        <v>51</v>
      </c>
      <c r="D52" s="100">
        <f t="shared" ref="D52:D60" si="10">SUM(F52:J52)</f>
        <v>0</v>
      </c>
      <c r="E52" s="83"/>
      <c r="F52" s="84">
        <v>0</v>
      </c>
      <c r="G52" s="84">
        <v>0</v>
      </c>
      <c r="H52" s="84">
        <v>0</v>
      </c>
      <c r="I52" s="84">
        <v>0</v>
      </c>
      <c r="J52" s="84">
        <v>0</v>
      </c>
      <c r="K52" s="44"/>
      <c r="L52" s="2" t="str" cm="1">
        <f t="array" ref="L52">IF($D52=0,"", _xlfn.IFS($D52&lt;0,"The value entered is below zero. Has the correct value been entered?", 'QFR Q2'!$D52=0,"The value entered in the previous quarter is zero, have you entered the previous quarter of data? If not, please do so before continuing.", $D52&lt;'QFR Q2'!$D52,"The entered value is lower than the previous quarter's value. Has the correct value been entered?",$D52='QFR Q2'!$D52,"The value entered is the same value that was entered in the previous quarter. Has the correct value been entered?", $D52&gt;'QFR Q2'!$D52,""))</f>
        <v/>
      </c>
    </row>
    <row r="53" spans="1:12" thickBot="1" x14ac:dyDescent="0.4">
      <c r="A53" s="63"/>
      <c r="B53" s="134"/>
      <c r="C53" s="116" t="s">
        <v>52</v>
      </c>
      <c r="D53" s="100">
        <f t="shared" si="10"/>
        <v>0</v>
      </c>
      <c r="E53" s="83"/>
      <c r="F53" s="84">
        <v>0</v>
      </c>
      <c r="G53" s="84">
        <v>0</v>
      </c>
      <c r="H53" s="84">
        <v>0</v>
      </c>
      <c r="I53" s="84">
        <v>0</v>
      </c>
      <c r="J53" s="84">
        <v>0</v>
      </c>
      <c r="K53" s="44"/>
      <c r="L53" s="2" t="str" cm="1">
        <f t="array" ref="L53">IF($D53=0,"", _xlfn.IFS($D53&lt;0,"The value entered is below zero. Has the correct value been entered?", 'QFR Q2'!$D53=0,"The value entered in the previous quarter is zero, have you entered the previous quarter of data? If not, please do so before continuing.", $D53&lt;'QFR Q2'!$D53,"The entered value is lower than the previous quarter's value. Has the correct value been entered?",$D53='QFR Q2'!$D53,"The value entered is the same value that was entered in the previous quarter. Has the correct value been entered?", $D53&gt;'QFR Q2'!$D53,""))</f>
        <v/>
      </c>
    </row>
    <row r="54" spans="1:12" thickBot="1" x14ac:dyDescent="0.4">
      <c r="A54" s="63"/>
      <c r="B54" s="134"/>
      <c r="C54" s="101" t="s">
        <v>53</v>
      </c>
      <c r="D54" s="100">
        <f t="shared" si="10"/>
        <v>0</v>
      </c>
      <c r="E54" s="83"/>
      <c r="F54" s="84">
        <v>0</v>
      </c>
      <c r="G54" s="84">
        <v>0</v>
      </c>
      <c r="H54" s="84">
        <v>0</v>
      </c>
      <c r="I54" s="84">
        <v>0</v>
      </c>
      <c r="J54" s="84">
        <v>0</v>
      </c>
      <c r="K54" s="44"/>
      <c r="L54" s="2" t="str" cm="1">
        <f t="array" ref="L54">IF($D54=0,"", _xlfn.IFS($D54&lt;0,"The value entered is below zero. Has the correct value been entered?", 'QFR Q2'!$D54=0,"The value entered in the previous quarter is zero, have you entered the previous quarter of data? If not, please do so before continuing.", $D54&lt;'QFR Q2'!$D54,"The entered value is lower than the previous quarter's value. Has the correct value been entered?",$D54='QFR Q2'!$D54,"The value entered is the same value that was entered in the previous quarter. Has the correct value been entered?", $D54&gt;'QFR Q2'!$D54,""))</f>
        <v/>
      </c>
    </row>
    <row r="55" spans="1:12" thickBot="1" x14ac:dyDescent="0.4">
      <c r="A55" s="63"/>
      <c r="B55" s="134"/>
      <c r="C55" s="101" t="s">
        <v>54</v>
      </c>
      <c r="D55" s="100">
        <f t="shared" si="10"/>
        <v>0</v>
      </c>
      <c r="E55" s="83"/>
      <c r="F55" s="84">
        <v>0</v>
      </c>
      <c r="G55" s="84">
        <v>0</v>
      </c>
      <c r="H55" s="84">
        <v>0</v>
      </c>
      <c r="I55" s="84">
        <v>0</v>
      </c>
      <c r="J55" s="84">
        <v>0</v>
      </c>
      <c r="K55" s="44"/>
      <c r="L55" s="2" t="str" cm="1">
        <f t="array" ref="L55">IF($D55=0,"", _xlfn.IFS($D55&lt;0,"The value entered is below zero. Has the correct value been entered?", 'QFR Q2'!$D55=0,"The value entered in the previous quarter is zero, have you entered the previous quarter of data? If not, please do so before continuing.", $D55&lt;'QFR Q2'!$D55,"The entered value is lower than the previous quarter's value. Has the correct value been entered?",$D55='QFR Q2'!$D55,"The value entered is the same value that was entered in the previous quarter. Has the correct value been entered?", $D55&gt;'QFR Q2'!$D55,""))</f>
        <v/>
      </c>
    </row>
    <row r="56" spans="1:12" thickBot="1" x14ac:dyDescent="0.4">
      <c r="A56" s="63"/>
      <c r="B56" s="134"/>
      <c r="C56" s="101" t="s">
        <v>55</v>
      </c>
      <c r="D56" s="100">
        <f>SUM(F56)</f>
        <v>0</v>
      </c>
      <c r="E56" s="83"/>
      <c r="F56" s="84">
        <v>0</v>
      </c>
      <c r="G56" s="83"/>
      <c r="H56" s="83"/>
      <c r="I56" s="83"/>
      <c r="J56" s="83"/>
      <c r="K56" s="44"/>
      <c r="L56" s="2" t="str" cm="1">
        <f t="array" ref="L56">IF($D56=0,"", _xlfn.IFS($D56&lt;0,"The value entered is below zero. Has the correct value been entered?", 'QFR Q2'!$D56=0,"The value entered in the previous quarter is zero, have you entered the previous quarter of data? If not, please do so before continuing.", $D56&lt;'QFR Q2'!$D56,"The entered value is lower than the previous quarter's value. Has the correct value been entered?",$D56='QFR Q2'!$D56,"The value entered is the same value that was entered in the previous quarter. Has the correct value been entered?", $D56&gt;'QFR Q2'!$D56,""))</f>
        <v/>
      </c>
    </row>
    <row r="57" spans="1:12" thickBot="1" x14ac:dyDescent="0.4">
      <c r="A57" s="63"/>
      <c r="B57" s="134"/>
      <c r="C57" s="116" t="s">
        <v>56</v>
      </c>
      <c r="D57" s="100">
        <f t="shared" si="10"/>
        <v>0</v>
      </c>
      <c r="E57" s="83"/>
      <c r="F57" s="84">
        <v>0</v>
      </c>
      <c r="G57" s="84">
        <v>0</v>
      </c>
      <c r="H57" s="84">
        <v>0</v>
      </c>
      <c r="I57" s="84">
        <v>0</v>
      </c>
      <c r="J57" s="84">
        <v>0</v>
      </c>
      <c r="K57" s="44"/>
      <c r="L57" s="2" t="str" cm="1">
        <f t="array" ref="L57">IF($D57=0,"", _xlfn.IFS($D57&lt;0,"The value entered is below zero. Has the correct value been entered?", 'QFR Q2'!$D57=0,"The value entered in the previous quarter is zero, have you entered the previous quarter of data? If not, please do so before continuing.", $D57&lt;'QFR Q2'!$D57,"The entered value is lower than the previous quarter's value. Has the correct value been entered?",$D57='QFR Q2'!$D57,"The value entered is the same value that was entered in the previous quarter. Has the correct value been entered?", $D57&gt;'QFR Q2'!$D57,""))</f>
        <v/>
      </c>
    </row>
    <row r="58" spans="1:12" thickBot="1" x14ac:dyDescent="0.4">
      <c r="A58" s="63"/>
      <c r="B58" s="134"/>
      <c r="C58" s="116" t="s">
        <v>57</v>
      </c>
      <c r="D58" s="100">
        <f t="shared" si="10"/>
        <v>0</v>
      </c>
      <c r="E58" s="83"/>
      <c r="F58" s="84">
        <v>0</v>
      </c>
      <c r="G58" s="84">
        <v>0</v>
      </c>
      <c r="H58" s="84">
        <v>0</v>
      </c>
      <c r="I58" s="84">
        <v>0</v>
      </c>
      <c r="J58" s="84">
        <v>0</v>
      </c>
      <c r="K58" s="44"/>
      <c r="L58" s="2" t="str" cm="1">
        <f t="array" ref="L58">IF($D58=0,"", _xlfn.IFS($D58&lt;0,"The value entered is below zero. Has the correct value been entered?", 'QFR Q2'!$D58=0,"The value entered in the previous quarter is zero, have you entered the previous quarter of data? If not, please do so before continuing.", $D58&lt;'QFR Q2'!$D58,"The entered value is lower than the previous quarter's value. Has the correct value been entered?",$D58='QFR Q2'!$D58,"The value entered is the same value that was entered in the previous quarter. Has the correct value been entered?", $D58&gt;'QFR Q2'!$D58,""))</f>
        <v/>
      </c>
    </row>
    <row r="59" spans="1:12" thickBot="1" x14ac:dyDescent="0.4">
      <c r="A59" s="63"/>
      <c r="B59" s="134"/>
      <c r="C59" s="116" t="s">
        <v>58</v>
      </c>
      <c r="D59" s="100">
        <f t="shared" si="10"/>
        <v>0</v>
      </c>
      <c r="E59" s="83"/>
      <c r="F59" s="84">
        <v>0</v>
      </c>
      <c r="G59" s="84">
        <v>0</v>
      </c>
      <c r="H59" s="84">
        <v>0</v>
      </c>
      <c r="I59" s="84">
        <v>0</v>
      </c>
      <c r="J59" s="84">
        <v>0</v>
      </c>
      <c r="K59" s="44"/>
      <c r="L59" s="2" t="str" cm="1">
        <f t="array" ref="L59">IF($D59=0,"", _xlfn.IFS($D59&lt;0,"The value entered is below zero. Has the correct value been entered?", 'QFR Q2'!$D59=0,"The value entered in the previous quarter is zero, have you entered the previous quarter of data? If not, please do so before continuing.", $D59&lt;'QFR Q2'!$D59,"The entered value is lower than the previous quarter's value. Has the correct value been entered?",$D59='QFR Q2'!$D59,"The value entered is the same value that was entered in the previous quarter. Has the correct value been entered?", $D59&gt;'QFR Q2'!$D59,""))</f>
        <v/>
      </c>
    </row>
    <row r="60" spans="1:12" thickBot="1" x14ac:dyDescent="0.4">
      <c r="A60" s="63"/>
      <c r="B60" s="134"/>
      <c r="C60" s="101" t="s">
        <v>59</v>
      </c>
      <c r="D60" s="100">
        <f t="shared" si="10"/>
        <v>0</v>
      </c>
      <c r="E60" s="83"/>
      <c r="F60" s="84">
        <v>0</v>
      </c>
      <c r="G60" s="84">
        <v>0</v>
      </c>
      <c r="H60" s="84">
        <v>0</v>
      </c>
      <c r="I60" s="84">
        <v>0</v>
      </c>
      <c r="J60" s="84">
        <v>0</v>
      </c>
      <c r="K60" s="44"/>
      <c r="L60" s="2" t="str" cm="1">
        <f t="array" ref="L60">IF($D60=0,"", _xlfn.IFS($D60&lt;0,"The value entered is below zero. Has the correct value been entered?", 'QFR Q2'!$D60=0,"The value entered in the previous quarter is zero, have you entered the previous quarter of data? If not, please do so before continuing.", $D60&lt;'QFR Q2'!$D60,"The entered value is lower than the previous quarter's value. Has the correct value been entered?",$D60='QFR Q2'!$D60,"The value entered is the same value that was entered in the previous quarter. Has the correct value been entered?", $D60&gt;'QFR Q2'!$D60,""))</f>
        <v/>
      </c>
    </row>
    <row r="61" spans="1:12" thickBot="1" x14ac:dyDescent="0.4">
      <c r="A61" s="63"/>
      <c r="B61" s="134"/>
      <c r="C61" s="116" t="s">
        <v>60</v>
      </c>
      <c r="D61" s="107">
        <f>SUM(F61:J61)</f>
        <v>0</v>
      </c>
      <c r="E61" s="92"/>
      <c r="F61" s="82">
        <v>0</v>
      </c>
      <c r="G61" s="82">
        <v>0</v>
      </c>
      <c r="H61" s="82">
        <v>0</v>
      </c>
      <c r="I61" s="82">
        <v>0</v>
      </c>
      <c r="J61" s="82">
        <v>0</v>
      </c>
      <c r="K61" s="44"/>
      <c r="L61" s="2" t="str" cm="1">
        <f t="array" ref="L61">IF($D61=0,"", _xlfn.IFS($D61&lt;0,"The value entered is below zero. Has the correct value been entered?", 'QFR Q2'!$D61=0,"The value entered in the previous quarter is zero, have you entered the previous quarter of data? If not, please do so before continuing.", $D61&lt;'QFR Q2'!$D61,"The entered value is lower than the previous quarter's value. Has the correct value been entered?",$D61='QFR Q2'!$D61,"The value entered is the same value that was entered in the previous quarter. Has the correct value been entered?", $D61&gt;'QFR Q2'!$D61,""))</f>
        <v/>
      </c>
    </row>
    <row r="62" spans="1:12" thickBot="1" x14ac:dyDescent="0.4">
      <c r="A62" s="63"/>
      <c r="B62" s="134"/>
      <c r="C62" s="105" t="s">
        <v>61</v>
      </c>
      <c r="D62" s="108">
        <f t="shared" ref="D62" si="11">SUM(D52:D61)</f>
        <v>0</v>
      </c>
      <c r="E62" s="89"/>
      <c r="F62" s="85">
        <f>SUM(F52:F61)</f>
        <v>0</v>
      </c>
      <c r="G62" s="85">
        <f t="shared" ref="G62:J62" si="12">SUM(G52:G61)</f>
        <v>0</v>
      </c>
      <c r="H62" s="85">
        <f t="shared" si="12"/>
        <v>0</v>
      </c>
      <c r="I62" s="85">
        <f t="shared" si="12"/>
        <v>0</v>
      </c>
      <c r="J62" s="85">
        <f t="shared" si="12"/>
        <v>0</v>
      </c>
      <c r="K62" s="44"/>
    </row>
    <row r="63" spans="1:12" ht="14.5" x14ac:dyDescent="0.35">
      <c r="A63" s="63"/>
      <c r="B63" s="134"/>
      <c r="C63" s="117"/>
      <c r="D63" s="118"/>
      <c r="E63" s="93"/>
      <c r="F63" s="94"/>
      <c r="G63" s="94"/>
      <c r="H63" s="94"/>
      <c r="I63" s="94"/>
      <c r="J63" s="94"/>
      <c r="K63" s="44"/>
    </row>
    <row r="64" spans="1:12" thickBot="1" x14ac:dyDescent="0.4">
      <c r="A64" s="63"/>
      <c r="B64" s="134"/>
      <c r="C64" s="105" t="s">
        <v>62</v>
      </c>
      <c r="D64" s="119">
        <f>D49-D62</f>
        <v>0</v>
      </c>
      <c r="E64" s="95"/>
      <c r="F64" s="96">
        <f>F49-F62</f>
        <v>0</v>
      </c>
      <c r="G64" s="96">
        <f t="shared" ref="G64:J64" si="13">G49-G62</f>
        <v>0</v>
      </c>
      <c r="H64" s="96">
        <f t="shared" si="13"/>
        <v>0</v>
      </c>
      <c r="I64" s="96">
        <f t="shared" si="13"/>
        <v>0</v>
      </c>
      <c r="J64" s="96">
        <f t="shared" si="13"/>
        <v>0</v>
      </c>
      <c r="K64" s="44"/>
    </row>
    <row r="66" ht="20.149999999999999" customHeight="1" x14ac:dyDescent="0.35"/>
    <row r="70" ht="20.149999999999999" customHeight="1" x14ac:dyDescent="0.35"/>
  </sheetData>
  <sheetProtection algorithmName="SHA-512" hashValue="AqN/tkrRc+oYckPgoEIv4B4SSYUDfJeVlAJ8Qo8uDCir8Ibbn/ANpjx56dEb4+qA80FuTtWB6nbHXgWvpttRtQ==" saltValue="HtVzo2doT45b9s74xv1O6w==" spinCount="100000" sheet="1" objects="1" scenarios="1"/>
  <mergeCells count="11">
    <mergeCell ref="L2:L4"/>
    <mergeCell ref="F9:J9"/>
    <mergeCell ref="F10:J10"/>
    <mergeCell ref="F35:J35"/>
    <mergeCell ref="F38:J40"/>
    <mergeCell ref="B1:J2"/>
    <mergeCell ref="B3:J3"/>
    <mergeCell ref="B5:J5"/>
    <mergeCell ref="B6:B64"/>
    <mergeCell ref="B4:J4"/>
    <mergeCell ref="F41:J41"/>
  </mergeCells>
  <conditionalFormatting sqref="L45:L61">
    <cfRule type="cellIs" dxfId="16" priority="1" operator="equal">
      <formula>"The value entered is the same value that was entered in the previous quarter. Has the correct value been entered?"</formula>
    </cfRule>
    <cfRule type="cellIs" dxfId="15" priority="2" operator="equal">
      <formula>"The value entered in the previous quarter is zero, have you entered the previous quarter of data? If not, please do so before continuing."</formula>
    </cfRule>
    <cfRule type="cellIs" dxfId="14" priority="3" operator="equal">
      <formula>"The value entered is below zero. Has the correct value been entered?"</formula>
    </cfRule>
    <cfRule type="cellIs" dxfId="13" priority="4" operator="equal">
      <formula>"The entered value is lower than the previous quarter's value. Has the correct value been entered?"</formula>
    </cfRule>
  </conditionalFormatting>
  <dataValidations count="4">
    <dataValidation allowBlank="1" showInputMessage="1" showErrorMessage="1" promptTitle="Inputting data instruction" prompt="Enter equivalent financial records starting from cell E9." sqref="C7" xr:uid="{EA7A428C-D276-4DFB-9C37-4F43C9D99D0B}"/>
    <dataValidation allowBlank="1" showInputMessage="1" showErrorMessage="1" promptTitle="Liquid assets input" prompt="This accounting field is a component of liquid assets held." sqref="C9:C10" xr:uid="{E5A7E952-79F4-42EE-A739-07D04995C2DA}"/>
    <dataValidation allowBlank="1" showInputMessage="1" showErrorMessage="1" promptTitle="RD liabilities input" prompt="This accounting field is a component of the RD liabilities part of the liquidity formula." sqref="C25 C12" xr:uid="{DB124383-4F01-4C82-B1AD-9B52C1879FC3}"/>
    <dataValidation allowBlank="1" showInputMessage="1" showErrorMessage="1" promptTitle="Quarterly expenses input" prompt="This accounting field is a component of the quarterly expenses part of the liquidity formula." sqref="C61 C57:C59 C52:C53" xr:uid="{682753D6-30BB-4289-AE91-0AE414CDFF5E}"/>
  </dataValidations>
  <pageMargins left="0.7" right="0.7" top="0.75" bottom="0.75" header="0.3" footer="0.3"/>
  <pageSetup paperSize="9" scale="53" orientation="portrait" r:id="rId1"/>
  <headerFooter>
    <oddFooter>&amp;C_x000D_&amp;1#&amp;"Calibri"&amp;10&amp;K000000 Classification: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51F5F-1AD4-4D40-B551-1C64530D277A}">
  <sheetPr>
    <tabColor theme="7" tint="0.59999389629810485"/>
  </sheetPr>
  <dimension ref="A1:L70"/>
  <sheetViews>
    <sheetView showGridLines="0" zoomScaleNormal="100" zoomScaleSheetLayoutView="100" workbookViewId="0">
      <pane ySplit="4" topLeftCell="A5" activePane="bottomLeft" state="frozen"/>
      <selection activeCell="F29" sqref="F29"/>
      <selection pane="bottomLeft"/>
    </sheetView>
  </sheetViews>
  <sheetFormatPr defaultColWidth="25.54296875" defaultRowHeight="15" customHeight="1" x14ac:dyDescent="0.35"/>
  <cols>
    <col min="1" max="1" width="4.453125" style="2" customWidth="1"/>
    <col min="2" max="2" width="4.54296875" style="2" customWidth="1"/>
    <col min="3" max="3" width="54.453125" style="2" customWidth="1"/>
    <col min="4" max="10" width="24.453125" style="2" customWidth="1"/>
    <col min="11" max="11" width="4.54296875" style="2" customWidth="1"/>
    <col min="12" max="12" width="90.453125" style="2" customWidth="1"/>
    <col min="13" max="16384" width="25.54296875" style="2"/>
  </cols>
  <sheetData>
    <row r="1" spans="1:12" ht="17.25" customHeight="1" x14ac:dyDescent="0.35">
      <c r="A1" s="63"/>
      <c r="B1" s="133" t="s">
        <v>67</v>
      </c>
      <c r="C1" s="133"/>
      <c r="D1" s="133"/>
      <c r="E1" s="133"/>
      <c r="F1" s="133"/>
      <c r="G1" s="133"/>
      <c r="H1" s="133"/>
      <c r="I1" s="133"/>
      <c r="J1" s="133"/>
      <c r="K1" s="66"/>
      <c r="L1" s="63"/>
    </row>
    <row r="2" spans="1:12" ht="17.25" customHeight="1" x14ac:dyDescent="0.35">
      <c r="A2" s="63"/>
      <c r="B2" s="133"/>
      <c r="C2" s="133"/>
      <c r="D2" s="133"/>
      <c r="E2" s="133"/>
      <c r="F2" s="133"/>
      <c r="G2" s="133"/>
      <c r="H2" s="133"/>
      <c r="I2" s="133"/>
      <c r="J2" s="133"/>
      <c r="K2" s="63"/>
      <c r="L2" s="125" t="s">
        <v>128</v>
      </c>
    </row>
    <row r="3" spans="1:12" ht="33" customHeight="1" x14ac:dyDescent="0.35">
      <c r="A3" s="63"/>
      <c r="B3" s="132" t="s">
        <v>147</v>
      </c>
      <c r="C3" s="132"/>
      <c r="D3" s="132"/>
      <c r="E3" s="132"/>
      <c r="F3" s="132"/>
      <c r="G3" s="132"/>
      <c r="H3" s="132"/>
      <c r="I3" s="132"/>
      <c r="J3" s="132"/>
      <c r="K3" s="63"/>
      <c r="L3" s="125"/>
    </row>
    <row r="4" spans="1:12" ht="21.75" customHeight="1" x14ac:dyDescent="0.35">
      <c r="A4" s="63"/>
      <c r="B4" s="135" t="s">
        <v>68</v>
      </c>
      <c r="C4" s="135"/>
      <c r="D4" s="135"/>
      <c r="E4" s="135"/>
      <c r="F4" s="135"/>
      <c r="G4" s="135"/>
      <c r="H4" s="135"/>
      <c r="I4" s="135"/>
      <c r="J4" s="135"/>
      <c r="K4" s="63"/>
      <c r="L4" s="125"/>
    </row>
    <row r="5" spans="1:12" ht="23.25" customHeight="1" x14ac:dyDescent="0.35">
      <c r="A5" s="63"/>
      <c r="B5" s="131" t="s">
        <v>3</v>
      </c>
      <c r="C5" s="131"/>
      <c r="D5" s="131"/>
      <c r="E5" s="131"/>
      <c r="F5" s="131"/>
      <c r="G5" s="131"/>
      <c r="H5" s="131"/>
      <c r="I5" s="131"/>
      <c r="J5" s="131"/>
      <c r="K5" s="44"/>
    </row>
    <row r="6" spans="1:12" ht="15" customHeight="1" x14ac:dyDescent="0.35">
      <c r="A6" s="63"/>
      <c r="B6" s="134"/>
      <c r="C6" s="3"/>
      <c r="D6" s="78" t="s">
        <v>4</v>
      </c>
      <c r="E6" s="78" t="s">
        <v>5</v>
      </c>
      <c r="F6" s="78" t="s">
        <v>6</v>
      </c>
      <c r="G6" s="78" t="s">
        <v>7</v>
      </c>
      <c r="H6" s="78" t="s">
        <v>8</v>
      </c>
      <c r="I6" s="78" t="s">
        <v>9</v>
      </c>
      <c r="J6" s="78" t="s">
        <v>10</v>
      </c>
      <c r="K6" s="44"/>
    </row>
    <row r="7" spans="1:12" ht="20.149999999999999" customHeight="1" thickBot="1" x14ac:dyDescent="0.4">
      <c r="A7" s="63"/>
      <c r="B7" s="134"/>
      <c r="C7" s="97" t="s">
        <v>11</v>
      </c>
      <c r="D7" s="98"/>
      <c r="E7" s="79"/>
      <c r="F7" s="79"/>
      <c r="G7" s="79"/>
      <c r="H7" s="79"/>
      <c r="I7" s="79"/>
      <c r="J7" s="79"/>
      <c r="K7" s="44"/>
    </row>
    <row r="8" spans="1:12" ht="20.149999999999999" customHeight="1" thickBot="1" x14ac:dyDescent="0.4">
      <c r="A8" s="63"/>
      <c r="B8" s="134"/>
      <c r="C8" s="97" t="s">
        <v>12</v>
      </c>
      <c r="D8" s="98"/>
      <c r="E8" s="79"/>
      <c r="F8" s="79"/>
      <c r="G8" s="79"/>
      <c r="H8" s="79"/>
      <c r="I8" s="79"/>
      <c r="J8" s="79"/>
      <c r="K8" s="44"/>
    </row>
    <row r="9" spans="1:12" thickBot="1" x14ac:dyDescent="0.4">
      <c r="A9" s="63"/>
      <c r="B9" s="134"/>
      <c r="C9" s="99" t="s">
        <v>13</v>
      </c>
      <c r="D9" s="100">
        <f>SUM(E9:E9)</f>
        <v>0</v>
      </c>
      <c r="E9" s="82">
        <v>0</v>
      </c>
      <c r="F9" s="126"/>
      <c r="G9" s="126"/>
      <c r="H9" s="126"/>
      <c r="I9" s="126"/>
      <c r="J9" s="126"/>
      <c r="K9" s="44"/>
    </row>
    <row r="10" spans="1:12" thickBot="1" x14ac:dyDescent="0.4">
      <c r="A10" s="63"/>
      <c r="B10" s="134"/>
      <c r="C10" s="99" t="s">
        <v>14</v>
      </c>
      <c r="D10" s="100">
        <f>SUM(E10:E10)</f>
        <v>0</v>
      </c>
      <c r="E10" s="82">
        <v>0</v>
      </c>
      <c r="F10" s="127"/>
      <c r="G10" s="127"/>
      <c r="H10" s="127"/>
      <c r="I10" s="127"/>
      <c r="J10" s="127"/>
      <c r="K10" s="44"/>
    </row>
    <row r="11" spans="1:12" thickBot="1" x14ac:dyDescent="0.4">
      <c r="A11" s="63"/>
      <c r="B11" s="134"/>
      <c r="C11" s="101" t="s">
        <v>15</v>
      </c>
      <c r="D11" s="100">
        <f>SUM(F11:J11)</f>
        <v>0</v>
      </c>
      <c r="E11" s="83"/>
      <c r="F11" s="84">
        <v>0</v>
      </c>
      <c r="G11" s="84">
        <v>0</v>
      </c>
      <c r="H11" s="84">
        <v>0</v>
      </c>
      <c r="I11" s="84">
        <v>0</v>
      </c>
      <c r="J11" s="84">
        <v>0</v>
      </c>
      <c r="K11" s="44"/>
    </row>
    <row r="12" spans="1:12" thickBot="1" x14ac:dyDescent="0.4">
      <c r="A12" s="63"/>
      <c r="B12" s="134"/>
      <c r="C12" s="102" t="s">
        <v>16</v>
      </c>
      <c r="D12" s="100">
        <f>SUM(F12:J12)</f>
        <v>0</v>
      </c>
      <c r="E12" s="83"/>
      <c r="F12" s="84">
        <v>0</v>
      </c>
      <c r="G12" s="84">
        <v>0</v>
      </c>
      <c r="H12" s="84">
        <v>0</v>
      </c>
      <c r="I12" s="84">
        <v>0</v>
      </c>
      <c r="J12" s="84">
        <v>0</v>
      </c>
      <c r="K12" s="44"/>
    </row>
    <row r="13" spans="1:12" thickBot="1" x14ac:dyDescent="0.4">
      <c r="A13" s="63"/>
      <c r="B13" s="134"/>
      <c r="C13" s="103" t="s">
        <v>17</v>
      </c>
      <c r="D13" s="100">
        <f t="shared" ref="D13:D21" si="0">SUM(F13:J13)</f>
        <v>0</v>
      </c>
      <c r="E13" s="83"/>
      <c r="F13" s="84">
        <v>0</v>
      </c>
      <c r="G13" s="82">
        <f t="shared" ref="G13:J13" si="1">G14+G15</f>
        <v>0</v>
      </c>
      <c r="H13" s="82">
        <f t="shared" si="1"/>
        <v>0</v>
      </c>
      <c r="I13" s="82">
        <f t="shared" si="1"/>
        <v>0</v>
      </c>
      <c r="J13" s="82">
        <f t="shared" si="1"/>
        <v>0</v>
      </c>
      <c r="K13" s="44"/>
    </row>
    <row r="14" spans="1:12" thickBot="1" x14ac:dyDescent="0.4">
      <c r="A14" s="63"/>
      <c r="B14" s="134"/>
      <c r="C14" s="103" t="s">
        <v>18</v>
      </c>
      <c r="D14" s="100">
        <f t="shared" si="0"/>
        <v>0</v>
      </c>
      <c r="E14" s="83"/>
      <c r="F14" s="84">
        <v>0</v>
      </c>
      <c r="G14" s="82">
        <v>0</v>
      </c>
      <c r="H14" s="82">
        <v>0</v>
      </c>
      <c r="I14" s="82">
        <v>0</v>
      </c>
      <c r="J14" s="82">
        <v>0</v>
      </c>
      <c r="K14" s="44"/>
    </row>
    <row r="15" spans="1:12" thickBot="1" x14ac:dyDescent="0.4">
      <c r="A15" s="63"/>
      <c r="B15" s="134"/>
      <c r="C15" s="103" t="s">
        <v>19</v>
      </c>
      <c r="D15" s="100">
        <f t="shared" si="0"/>
        <v>0</v>
      </c>
      <c r="E15" s="83"/>
      <c r="F15" s="84">
        <v>0</v>
      </c>
      <c r="G15" s="82">
        <v>0</v>
      </c>
      <c r="H15" s="82">
        <v>0</v>
      </c>
      <c r="I15" s="82">
        <v>0</v>
      </c>
      <c r="J15" s="82">
        <v>0</v>
      </c>
      <c r="K15" s="44"/>
    </row>
    <row r="16" spans="1:12" thickBot="1" x14ac:dyDescent="0.4">
      <c r="A16" s="63"/>
      <c r="B16" s="134"/>
      <c r="C16" s="103" t="s">
        <v>20</v>
      </c>
      <c r="D16" s="100">
        <f t="shared" si="0"/>
        <v>0</v>
      </c>
      <c r="E16" s="83"/>
      <c r="F16" s="84">
        <v>0</v>
      </c>
      <c r="G16" s="84">
        <v>0</v>
      </c>
      <c r="H16" s="84">
        <v>0</v>
      </c>
      <c r="I16" s="84">
        <v>0</v>
      </c>
      <c r="J16" s="84">
        <v>0</v>
      </c>
      <c r="K16" s="44"/>
    </row>
    <row r="17" spans="1:11" thickBot="1" x14ac:dyDescent="0.4">
      <c r="A17" s="63"/>
      <c r="B17" s="134"/>
      <c r="C17" s="101" t="s">
        <v>21</v>
      </c>
      <c r="D17" s="100">
        <f t="shared" si="0"/>
        <v>0</v>
      </c>
      <c r="E17" s="83"/>
      <c r="F17" s="84">
        <v>0</v>
      </c>
      <c r="G17" s="84">
        <v>0</v>
      </c>
      <c r="H17" s="84">
        <v>0</v>
      </c>
      <c r="I17" s="84">
        <v>0</v>
      </c>
      <c r="J17" s="84">
        <v>0</v>
      </c>
      <c r="K17" s="44"/>
    </row>
    <row r="18" spans="1:11" thickBot="1" x14ac:dyDescent="0.4">
      <c r="A18" s="63"/>
      <c r="B18" s="134"/>
      <c r="C18" s="101" t="s">
        <v>22</v>
      </c>
      <c r="D18" s="100">
        <f t="shared" si="0"/>
        <v>0</v>
      </c>
      <c r="E18" s="83"/>
      <c r="F18" s="84">
        <v>0</v>
      </c>
      <c r="G18" s="84">
        <v>0</v>
      </c>
      <c r="H18" s="84">
        <v>0</v>
      </c>
      <c r="I18" s="84">
        <v>0</v>
      </c>
      <c r="J18" s="84">
        <v>0</v>
      </c>
      <c r="K18" s="44"/>
    </row>
    <row r="19" spans="1:11" thickBot="1" x14ac:dyDescent="0.4">
      <c r="A19" s="63"/>
      <c r="B19" s="134"/>
      <c r="C19" s="101" t="s">
        <v>23</v>
      </c>
      <c r="D19" s="100">
        <f>SUM(F19:J19)</f>
        <v>0</v>
      </c>
      <c r="E19" s="83"/>
      <c r="F19" s="84">
        <v>0</v>
      </c>
      <c r="G19" s="84">
        <v>0</v>
      </c>
      <c r="H19" s="84">
        <v>0</v>
      </c>
      <c r="I19" s="84">
        <v>0</v>
      </c>
      <c r="J19" s="84">
        <v>0</v>
      </c>
      <c r="K19" s="44"/>
    </row>
    <row r="20" spans="1:11" thickBot="1" x14ac:dyDescent="0.4">
      <c r="A20" s="63"/>
      <c r="B20" s="134"/>
      <c r="C20" s="103" t="s">
        <v>24</v>
      </c>
      <c r="D20" s="100">
        <f t="shared" si="0"/>
        <v>0</v>
      </c>
      <c r="E20" s="83"/>
      <c r="F20" s="84">
        <v>0</v>
      </c>
      <c r="G20" s="84">
        <v>0</v>
      </c>
      <c r="H20" s="84">
        <v>0</v>
      </c>
      <c r="I20" s="84">
        <v>0</v>
      </c>
      <c r="J20" s="84">
        <v>0</v>
      </c>
      <c r="K20" s="44"/>
    </row>
    <row r="21" spans="1:11" thickBot="1" x14ac:dyDescent="0.4">
      <c r="A21" s="63"/>
      <c r="B21" s="134"/>
      <c r="C21" s="101" t="s">
        <v>25</v>
      </c>
      <c r="D21" s="104">
        <f t="shared" si="0"/>
        <v>0</v>
      </c>
      <c r="E21" s="83"/>
      <c r="F21" s="82">
        <v>0</v>
      </c>
      <c r="G21" s="82">
        <v>0</v>
      </c>
      <c r="H21" s="82">
        <v>0</v>
      </c>
      <c r="I21" s="82">
        <v>0</v>
      </c>
      <c r="J21" s="82">
        <v>0</v>
      </c>
      <c r="K21" s="44"/>
    </row>
    <row r="22" spans="1:11" thickBot="1" x14ac:dyDescent="0.4">
      <c r="A22" s="63"/>
      <c r="B22" s="134"/>
      <c r="C22" s="105" t="s">
        <v>26</v>
      </c>
      <c r="D22" s="106">
        <f>SUM(D9:D21)-D13</f>
        <v>0</v>
      </c>
      <c r="E22" s="85">
        <f>SUM(E9:E10)</f>
        <v>0</v>
      </c>
      <c r="F22" s="85">
        <f>SUM(F11:F21)-F13</f>
        <v>0</v>
      </c>
      <c r="G22" s="85">
        <f t="shared" ref="G22:J22" si="2">SUM(G11:G21)-G13</f>
        <v>0</v>
      </c>
      <c r="H22" s="85">
        <f t="shared" si="2"/>
        <v>0</v>
      </c>
      <c r="I22" s="85">
        <f t="shared" si="2"/>
        <v>0</v>
      </c>
      <c r="J22" s="85">
        <f t="shared" si="2"/>
        <v>0</v>
      </c>
      <c r="K22" s="44"/>
    </row>
    <row r="23" spans="1:11" ht="14.5" x14ac:dyDescent="0.35">
      <c r="A23" s="63"/>
      <c r="B23" s="134"/>
      <c r="D23" s="2" t="s">
        <v>27</v>
      </c>
      <c r="E23" s="81"/>
      <c r="F23" s="81" t="s">
        <v>27</v>
      </c>
      <c r="G23" s="81" t="s">
        <v>27</v>
      </c>
      <c r="H23" s="81" t="s">
        <v>27</v>
      </c>
      <c r="I23" s="81" t="s">
        <v>27</v>
      </c>
      <c r="J23" s="81" t="s">
        <v>27</v>
      </c>
      <c r="K23" s="44"/>
    </row>
    <row r="24" spans="1:11" ht="20.149999999999999" customHeight="1" thickBot="1" x14ac:dyDescent="0.4">
      <c r="A24" s="63"/>
      <c r="B24" s="134"/>
      <c r="C24" s="97" t="s">
        <v>28</v>
      </c>
      <c r="D24" s="98" t="s">
        <v>27</v>
      </c>
      <c r="E24" s="86"/>
      <c r="F24" s="86" t="s">
        <v>27</v>
      </c>
      <c r="G24" s="86" t="s">
        <v>27</v>
      </c>
      <c r="H24" s="86" t="s">
        <v>27</v>
      </c>
      <c r="I24" s="86" t="s">
        <v>27</v>
      </c>
      <c r="J24" s="86" t="s">
        <v>27</v>
      </c>
      <c r="K24" s="44"/>
    </row>
    <row r="25" spans="1:11" thickBot="1" x14ac:dyDescent="0.4">
      <c r="A25" s="63"/>
      <c r="B25" s="134"/>
      <c r="C25" s="102" t="s">
        <v>29</v>
      </c>
      <c r="D25" s="100">
        <f>SUM(F25:J25)</f>
        <v>0</v>
      </c>
      <c r="E25" s="83"/>
      <c r="F25" s="84">
        <v>0</v>
      </c>
      <c r="G25" s="84">
        <v>0</v>
      </c>
      <c r="H25" s="84">
        <v>0</v>
      </c>
      <c r="I25" s="84">
        <v>0</v>
      </c>
      <c r="J25" s="84">
        <v>0</v>
      </c>
      <c r="K25" s="44"/>
    </row>
    <row r="26" spans="1:11" thickBot="1" x14ac:dyDescent="0.4">
      <c r="A26" s="63"/>
      <c r="B26" s="134"/>
      <c r="C26" s="103" t="s">
        <v>30</v>
      </c>
      <c r="D26" s="100">
        <f>SUM(F26:J26)</f>
        <v>0</v>
      </c>
      <c r="E26" s="87"/>
      <c r="F26" s="84">
        <v>0</v>
      </c>
      <c r="G26" s="84">
        <f t="shared" ref="G26:J26" si="3">G27+G28</f>
        <v>0</v>
      </c>
      <c r="H26" s="84">
        <f t="shared" si="3"/>
        <v>0</v>
      </c>
      <c r="I26" s="84">
        <f t="shared" si="3"/>
        <v>0</v>
      </c>
      <c r="J26" s="84">
        <f t="shared" si="3"/>
        <v>0</v>
      </c>
      <c r="K26" s="44"/>
    </row>
    <row r="27" spans="1:11" thickBot="1" x14ac:dyDescent="0.4">
      <c r="A27" s="63"/>
      <c r="B27" s="134"/>
      <c r="C27" s="103" t="s">
        <v>18</v>
      </c>
      <c r="D27" s="100">
        <f t="shared" ref="D27:D33" si="4">SUM(F27:J27)</f>
        <v>0</v>
      </c>
      <c r="E27" s="87"/>
      <c r="F27" s="84">
        <v>0</v>
      </c>
      <c r="G27" s="84">
        <v>0</v>
      </c>
      <c r="H27" s="84">
        <v>0</v>
      </c>
      <c r="I27" s="84">
        <v>0</v>
      </c>
      <c r="J27" s="84">
        <v>0</v>
      </c>
      <c r="K27" s="44"/>
    </row>
    <row r="28" spans="1:11" thickBot="1" x14ac:dyDescent="0.4">
      <c r="A28" s="63"/>
      <c r="B28" s="134"/>
      <c r="C28" s="103" t="s">
        <v>19</v>
      </c>
      <c r="D28" s="100">
        <f t="shared" si="4"/>
        <v>0</v>
      </c>
      <c r="E28" s="87"/>
      <c r="F28" s="84">
        <v>0</v>
      </c>
      <c r="G28" s="84">
        <v>0</v>
      </c>
      <c r="H28" s="84">
        <v>0</v>
      </c>
      <c r="I28" s="84">
        <v>0</v>
      </c>
      <c r="J28" s="84">
        <v>0</v>
      </c>
      <c r="K28" s="44"/>
    </row>
    <row r="29" spans="1:11" thickBot="1" x14ac:dyDescent="0.4">
      <c r="A29" s="63"/>
      <c r="B29" s="134"/>
      <c r="C29" s="101" t="s">
        <v>31</v>
      </c>
      <c r="D29" s="100">
        <f t="shared" si="4"/>
        <v>0</v>
      </c>
      <c r="E29" s="87"/>
      <c r="F29" s="84">
        <v>0</v>
      </c>
      <c r="G29" s="84">
        <v>0</v>
      </c>
      <c r="H29" s="84">
        <v>0</v>
      </c>
      <c r="I29" s="84">
        <v>0</v>
      </c>
      <c r="J29" s="84">
        <v>0</v>
      </c>
      <c r="K29" s="44"/>
    </row>
    <row r="30" spans="1:11" thickBot="1" x14ac:dyDescent="0.4">
      <c r="A30" s="63"/>
      <c r="B30" s="134"/>
      <c r="C30" s="101" t="s">
        <v>32</v>
      </c>
      <c r="D30" s="100">
        <f>G30</f>
        <v>0</v>
      </c>
      <c r="E30" s="87"/>
      <c r="F30" s="88"/>
      <c r="G30" s="84">
        <v>0</v>
      </c>
      <c r="H30" s="88"/>
      <c r="I30" s="88"/>
      <c r="J30" s="88"/>
      <c r="K30" s="44"/>
    </row>
    <row r="31" spans="1:11" thickBot="1" x14ac:dyDescent="0.4">
      <c r="A31" s="63"/>
      <c r="B31" s="134"/>
      <c r="C31" s="101" t="s">
        <v>33</v>
      </c>
      <c r="D31" s="100">
        <f t="shared" si="4"/>
        <v>0</v>
      </c>
      <c r="E31" s="87"/>
      <c r="F31" s="84">
        <v>0</v>
      </c>
      <c r="G31" s="84">
        <v>0</v>
      </c>
      <c r="H31" s="84">
        <v>0</v>
      </c>
      <c r="I31" s="84">
        <v>0</v>
      </c>
      <c r="J31" s="84">
        <v>0</v>
      </c>
      <c r="K31" s="44"/>
    </row>
    <row r="32" spans="1:11" thickBot="1" x14ac:dyDescent="0.4">
      <c r="A32" s="63"/>
      <c r="B32" s="134"/>
      <c r="C32" s="101" t="s">
        <v>34</v>
      </c>
      <c r="D32" s="100">
        <f t="shared" si="4"/>
        <v>0</v>
      </c>
      <c r="E32" s="87"/>
      <c r="F32" s="84">
        <v>0</v>
      </c>
      <c r="G32" s="84">
        <v>0</v>
      </c>
      <c r="H32" s="84">
        <v>0</v>
      </c>
      <c r="I32" s="84">
        <v>0</v>
      </c>
      <c r="J32" s="84">
        <v>0</v>
      </c>
      <c r="K32" s="44"/>
    </row>
    <row r="33" spans="1:12" thickBot="1" x14ac:dyDescent="0.4">
      <c r="A33" s="63"/>
      <c r="B33" s="134"/>
      <c r="C33" s="101" t="s">
        <v>35</v>
      </c>
      <c r="D33" s="107">
        <f t="shared" si="4"/>
        <v>0</v>
      </c>
      <c r="E33" s="83"/>
      <c r="F33" s="82">
        <v>0</v>
      </c>
      <c r="G33" s="82">
        <v>0</v>
      </c>
      <c r="H33" s="82">
        <v>0</v>
      </c>
      <c r="I33" s="82">
        <v>0</v>
      </c>
      <c r="J33" s="82">
        <v>0</v>
      </c>
      <c r="K33" s="44"/>
    </row>
    <row r="34" spans="1:12" thickBot="1" x14ac:dyDescent="0.4">
      <c r="A34" s="63"/>
      <c r="B34" s="134"/>
      <c r="C34" s="105" t="s">
        <v>36</v>
      </c>
      <c r="D34" s="108">
        <f>SUM(D25:D33)-D26</f>
        <v>0</v>
      </c>
      <c r="E34" s="89"/>
      <c r="F34" s="85">
        <f>SUM(F25:F33)-F26</f>
        <v>0</v>
      </c>
      <c r="G34" s="85">
        <f t="shared" ref="G34:J34" si="5">SUM(G25:G33)-G26</f>
        <v>0</v>
      </c>
      <c r="H34" s="85">
        <f t="shared" si="5"/>
        <v>0</v>
      </c>
      <c r="I34" s="85">
        <f t="shared" si="5"/>
        <v>0</v>
      </c>
      <c r="J34" s="85">
        <f t="shared" si="5"/>
        <v>0</v>
      </c>
      <c r="K34" s="44"/>
    </row>
    <row r="35" spans="1:12" ht="20.149999999999999" customHeight="1" thickBot="1" x14ac:dyDescent="0.4">
      <c r="A35" s="63"/>
      <c r="B35" s="134"/>
      <c r="C35" s="109" t="s">
        <v>37</v>
      </c>
      <c r="D35" s="110">
        <f>D22-D34</f>
        <v>0</v>
      </c>
      <c r="E35" s="90"/>
      <c r="F35" s="137"/>
      <c r="G35" s="137"/>
      <c r="H35" s="137"/>
      <c r="I35" s="137"/>
      <c r="J35" s="137"/>
      <c r="K35" s="44"/>
    </row>
    <row r="36" spans="1:12" ht="14.5" x14ac:dyDescent="0.35">
      <c r="A36" s="63"/>
      <c r="B36" s="134"/>
      <c r="C36" s="111"/>
      <c r="E36" s="81"/>
      <c r="F36" s="81"/>
      <c r="G36" s="81"/>
      <c r="H36" s="81"/>
      <c r="I36" s="81"/>
      <c r="J36" s="81"/>
      <c r="K36" s="44"/>
    </row>
    <row r="37" spans="1:12" ht="20.149999999999999" customHeight="1" thickBot="1" x14ac:dyDescent="0.4">
      <c r="A37" s="63"/>
      <c r="B37" s="134"/>
      <c r="C37" s="97" t="s">
        <v>38</v>
      </c>
      <c r="D37" s="98"/>
      <c r="E37" s="86"/>
      <c r="F37" s="86"/>
      <c r="G37" s="86"/>
      <c r="H37" s="86"/>
      <c r="I37" s="86"/>
      <c r="J37" s="86"/>
      <c r="K37" s="44"/>
    </row>
    <row r="38" spans="1:12" thickBot="1" x14ac:dyDescent="0.4">
      <c r="A38" s="63"/>
      <c r="B38" s="134"/>
      <c r="C38" s="112" t="s">
        <v>39</v>
      </c>
      <c r="D38" s="100">
        <f>SUM(E38:E38)</f>
        <v>0</v>
      </c>
      <c r="E38" s="82">
        <v>0</v>
      </c>
      <c r="F38" s="126"/>
      <c r="G38" s="126"/>
      <c r="H38" s="126"/>
      <c r="I38" s="126"/>
      <c r="J38" s="126"/>
      <c r="K38" s="44"/>
    </row>
    <row r="39" spans="1:12" thickBot="1" x14ac:dyDescent="0.4">
      <c r="A39" s="63"/>
      <c r="B39" s="134"/>
      <c r="C39" s="101" t="s">
        <v>40</v>
      </c>
      <c r="D39" s="100">
        <f t="shared" ref="D39:D40" si="6">SUM(E39:E39)</f>
        <v>0</v>
      </c>
      <c r="E39" s="82">
        <v>0</v>
      </c>
      <c r="F39" s="129"/>
      <c r="G39" s="129"/>
      <c r="H39" s="129"/>
      <c r="I39" s="129"/>
      <c r="J39" s="129"/>
      <c r="K39" s="44"/>
    </row>
    <row r="40" spans="1:12" thickBot="1" x14ac:dyDescent="0.4">
      <c r="A40" s="63"/>
      <c r="B40" s="134"/>
      <c r="C40" s="101" t="s">
        <v>41</v>
      </c>
      <c r="D40" s="107">
        <f t="shared" si="6"/>
        <v>0</v>
      </c>
      <c r="E40" s="82">
        <v>0</v>
      </c>
      <c r="F40" s="130"/>
      <c r="G40" s="130"/>
      <c r="H40" s="130"/>
      <c r="I40" s="130"/>
      <c r="J40" s="130"/>
      <c r="K40" s="44"/>
    </row>
    <row r="41" spans="1:12" ht="20.149999999999999" customHeight="1" thickBot="1" x14ac:dyDescent="0.4">
      <c r="A41" s="63"/>
      <c r="B41" s="134"/>
      <c r="C41" s="109" t="s">
        <v>42</v>
      </c>
      <c r="D41" s="113">
        <f>SUM(D38:D40)</f>
        <v>0</v>
      </c>
      <c r="E41" s="91">
        <f>SUM(E38:E40)</f>
        <v>0</v>
      </c>
      <c r="F41" s="138"/>
      <c r="G41" s="138"/>
      <c r="H41" s="138"/>
      <c r="I41" s="138"/>
      <c r="J41" s="138"/>
      <c r="K41" s="44"/>
    </row>
    <row r="42" spans="1:12" ht="14.5" x14ac:dyDescent="0.35">
      <c r="A42" s="63"/>
      <c r="B42" s="134"/>
      <c r="C42" s="111"/>
      <c r="D42" s="114"/>
      <c r="E42" s="82"/>
      <c r="F42" s="82"/>
      <c r="G42" s="82"/>
      <c r="H42" s="82"/>
      <c r="I42" s="82"/>
      <c r="J42" s="82"/>
      <c r="K42" s="44"/>
    </row>
    <row r="43" spans="1:12" ht="20.149999999999999" customHeight="1" thickBot="1" x14ac:dyDescent="0.4">
      <c r="A43" s="63"/>
      <c r="B43" s="134"/>
      <c r="C43" s="97" t="s">
        <v>43</v>
      </c>
      <c r="D43" s="98"/>
      <c r="E43" s="86"/>
      <c r="F43" s="86"/>
      <c r="G43" s="86"/>
      <c r="H43" s="86"/>
      <c r="I43" s="86"/>
      <c r="J43" s="86"/>
      <c r="K43" s="44"/>
    </row>
    <row r="44" spans="1:12" ht="20.149999999999999" customHeight="1" thickBot="1" x14ac:dyDescent="0.4">
      <c r="A44" s="63"/>
      <c r="B44" s="134"/>
      <c r="C44" s="97" t="s">
        <v>44</v>
      </c>
      <c r="D44" s="98"/>
      <c r="E44" s="86"/>
      <c r="F44" s="86"/>
      <c r="G44" s="86"/>
      <c r="H44" s="86"/>
      <c r="I44" s="86"/>
      <c r="J44" s="86"/>
      <c r="K44" s="44"/>
    </row>
    <row r="45" spans="1:12" thickBot="1" x14ac:dyDescent="0.4">
      <c r="A45" s="63"/>
      <c r="B45" s="134"/>
      <c r="C45" s="101" t="s">
        <v>45</v>
      </c>
      <c r="D45" s="100">
        <f t="shared" ref="D45:D48" si="7">SUM(F45:J45)</f>
        <v>0</v>
      </c>
      <c r="E45" s="83"/>
      <c r="F45" s="84">
        <v>0</v>
      </c>
      <c r="G45" s="84">
        <v>0</v>
      </c>
      <c r="H45" s="84">
        <v>0</v>
      </c>
      <c r="I45" s="84">
        <v>0</v>
      </c>
      <c r="J45" s="84">
        <v>0</v>
      </c>
      <c r="K45" s="44"/>
      <c r="L45" s="2" t="str" cm="1">
        <f t="array" ref="L45">IF($D45=0,"", _xlfn.IFS($D45&lt;0,"The value entered is below zero. Has the correct value been entered?", 'QFR Q3'!$D45=0,"The value entered in the previous quarter is zero, have you entered the previous quarter of data? If not, please do so before continuing.", $D45&lt;'QFR Q3'!$D45,"The entered value is lower than the previous quarter's value. Has the correct value been entered?",$D45='QFR Q3'!$D45,"The value entered is the same value that was entered in the previous quarter. Has the correct value been entered?", $D45&gt;'QFR Q3'!$D45,""))</f>
        <v/>
      </c>
    </row>
    <row r="46" spans="1:12" thickBot="1" x14ac:dyDescent="0.4">
      <c r="A46" s="63"/>
      <c r="B46" s="134"/>
      <c r="C46" s="101" t="s">
        <v>46</v>
      </c>
      <c r="D46" s="100">
        <f t="shared" si="7"/>
        <v>0</v>
      </c>
      <c r="E46" s="83"/>
      <c r="F46" s="84">
        <v>0</v>
      </c>
      <c r="G46" s="84">
        <v>0</v>
      </c>
      <c r="H46" s="84">
        <v>0</v>
      </c>
      <c r="I46" s="84">
        <v>0</v>
      </c>
      <c r="J46" s="84">
        <v>0</v>
      </c>
      <c r="K46" s="44"/>
      <c r="L46" s="2" t="str" cm="1">
        <f t="array" ref="L46">IF($D46=0,"", _xlfn.IFS($D46&lt;0,"The value entered is below zero. Has the correct value been entered?", 'QFR Q3'!$D46=0,"The value entered in the previous quarter is zero, have you entered the previous quarter of data? If not, please do so before continuing.", $D46&lt;'QFR Q3'!$D46,"The entered value is lower than the previous quarter's value. Has the correct value been entered?",$D46='QFR Q3'!$D46,"The value entered is the same value that was entered in the previous quarter. Has the correct value been entered?", $D46&gt;'QFR Q3'!$D46,""))</f>
        <v/>
      </c>
    </row>
    <row r="47" spans="1:12" thickBot="1" x14ac:dyDescent="0.4">
      <c r="A47" s="63"/>
      <c r="B47" s="134"/>
      <c r="C47" s="101" t="s">
        <v>47</v>
      </c>
      <c r="D47" s="100">
        <f t="shared" si="7"/>
        <v>0</v>
      </c>
      <c r="E47" s="83"/>
      <c r="F47" s="84">
        <v>0</v>
      </c>
      <c r="G47" s="84">
        <v>0</v>
      </c>
      <c r="H47" s="84">
        <v>0</v>
      </c>
      <c r="I47" s="84">
        <v>0</v>
      </c>
      <c r="J47" s="84">
        <v>0</v>
      </c>
      <c r="K47" s="44"/>
      <c r="L47" s="2" t="str" cm="1">
        <f t="array" ref="L47">IF($D47=0,"", _xlfn.IFS($D47&lt;0,"The value entered is below zero. Has the correct value been entered?", 'QFR Q3'!$D47=0,"The value entered in the previous quarter is zero, have you entered the previous quarter of data? If not, please do so before continuing.", $D47&lt;'QFR Q3'!$D47,"The entered value is lower than the previous quarter's value. Has the correct value been entered?",$D47='QFR Q3'!$D47,"The value entered is the same value that was entered in the previous quarter. Has the correct value been entered?", $D47&gt;'QFR Q3'!$D47,""))</f>
        <v/>
      </c>
    </row>
    <row r="48" spans="1:12" thickBot="1" x14ac:dyDescent="0.4">
      <c r="A48" s="63"/>
      <c r="B48" s="134"/>
      <c r="C48" s="101" t="s">
        <v>48</v>
      </c>
      <c r="D48" s="107">
        <f t="shared" si="7"/>
        <v>0</v>
      </c>
      <c r="E48" s="92"/>
      <c r="F48" s="82">
        <v>0</v>
      </c>
      <c r="G48" s="82">
        <v>0</v>
      </c>
      <c r="H48" s="82">
        <v>0</v>
      </c>
      <c r="I48" s="82">
        <v>0</v>
      </c>
      <c r="J48" s="82">
        <v>0</v>
      </c>
      <c r="K48" s="44"/>
      <c r="L48" s="2" t="str" cm="1">
        <f t="array" ref="L48">IF($D48=0,"", _xlfn.IFS($D48&lt;0,"The value entered is below zero. Has the correct value been entered?", 'QFR Q3'!$D48=0,"The value entered in the previous quarter is zero, have you entered the previous quarter of data? If not, please do so before continuing.", $D48&lt;'QFR Q3'!$D48,"The entered value is lower than the previous quarter's value. Has the correct value been entered?",$D48='QFR Q3'!$D48,"The value entered is the same value that was entered in the previous quarter. Has the correct value been entered?", $D48&gt;'QFR Q3'!$D48,""))</f>
        <v/>
      </c>
    </row>
    <row r="49" spans="1:12" thickBot="1" x14ac:dyDescent="0.4">
      <c r="A49" s="63"/>
      <c r="B49" s="134"/>
      <c r="C49" s="105" t="s">
        <v>49</v>
      </c>
      <c r="D49" s="108">
        <f t="shared" ref="D49" si="8">SUM(D45:D48)</f>
        <v>0</v>
      </c>
      <c r="E49" s="89"/>
      <c r="F49" s="85">
        <f>SUM(F45:F48)</f>
        <v>0</v>
      </c>
      <c r="G49" s="85">
        <f t="shared" ref="G49:J49" si="9">SUM(G45:G48)</f>
        <v>0</v>
      </c>
      <c r="H49" s="85">
        <f t="shared" si="9"/>
        <v>0</v>
      </c>
      <c r="I49" s="85">
        <f t="shared" si="9"/>
        <v>0</v>
      </c>
      <c r="J49" s="85">
        <f t="shared" si="9"/>
        <v>0</v>
      </c>
      <c r="K49" s="44"/>
    </row>
    <row r="50" spans="1:12" ht="14.5" x14ac:dyDescent="0.35">
      <c r="A50" s="63"/>
      <c r="B50" s="134"/>
      <c r="C50" s="111"/>
      <c r="D50" s="114"/>
      <c r="E50" s="82"/>
      <c r="F50" s="82"/>
      <c r="G50" s="82"/>
      <c r="H50" s="82"/>
      <c r="I50" s="82"/>
      <c r="J50" s="82"/>
      <c r="K50" s="44"/>
    </row>
    <row r="51" spans="1:12" ht="20.149999999999999" customHeight="1" thickBot="1" x14ac:dyDescent="0.4">
      <c r="A51" s="63"/>
      <c r="B51" s="134"/>
      <c r="C51" s="115" t="s">
        <v>50</v>
      </c>
      <c r="D51" s="98"/>
      <c r="E51" s="86"/>
      <c r="F51" s="86"/>
      <c r="G51" s="86"/>
      <c r="H51" s="86"/>
      <c r="I51" s="86"/>
      <c r="J51" s="86"/>
      <c r="K51" s="44"/>
    </row>
    <row r="52" spans="1:12" thickBot="1" x14ac:dyDescent="0.4">
      <c r="A52" s="63"/>
      <c r="B52" s="134"/>
      <c r="C52" s="116" t="s">
        <v>51</v>
      </c>
      <c r="D52" s="100">
        <f t="shared" ref="D52:D60" si="10">SUM(F52:J52)</f>
        <v>0</v>
      </c>
      <c r="E52" s="83"/>
      <c r="F52" s="84">
        <v>0</v>
      </c>
      <c r="G52" s="84">
        <v>0</v>
      </c>
      <c r="H52" s="84">
        <v>0</v>
      </c>
      <c r="I52" s="84">
        <v>0</v>
      </c>
      <c r="J52" s="84">
        <v>0</v>
      </c>
      <c r="K52" s="44"/>
      <c r="L52" s="2" t="str" cm="1">
        <f t="array" ref="L52">IF($D52=0,"", _xlfn.IFS($D52&lt;0,"The value entered is below zero. Has the correct value been entered?", 'QFR Q3'!$D52=0,"The value entered in the previous quarter is zero, have you entered the previous quarter of data? If not, please do so before continuing.", $D52&lt;'QFR Q3'!$D52,"The entered value is lower than the previous quarter's value. Has the correct value been entered?",$D52='QFR Q3'!$D52,"The value entered is the same value that was entered in the previous quarter. Has the correct value been entered?", $D52&gt;'QFR Q3'!$D52,""))</f>
        <v/>
      </c>
    </row>
    <row r="53" spans="1:12" thickBot="1" x14ac:dyDescent="0.4">
      <c r="A53" s="63"/>
      <c r="B53" s="134"/>
      <c r="C53" s="116" t="s">
        <v>52</v>
      </c>
      <c r="D53" s="100">
        <f t="shared" si="10"/>
        <v>0</v>
      </c>
      <c r="E53" s="83"/>
      <c r="F53" s="84">
        <v>0</v>
      </c>
      <c r="G53" s="84">
        <v>0</v>
      </c>
      <c r="H53" s="84">
        <v>0</v>
      </c>
      <c r="I53" s="84">
        <v>0</v>
      </c>
      <c r="J53" s="84">
        <v>0</v>
      </c>
      <c r="K53" s="44"/>
      <c r="L53" s="2" t="str" cm="1">
        <f t="array" ref="L53">IF($D53=0,"", _xlfn.IFS($D53&lt;0,"The value entered is below zero. Has the correct value been entered?", 'QFR Q3'!$D53=0,"The value entered in the previous quarter is zero, have you entered the previous quarter of data? If not, please do so before continuing.", $D53&lt;'QFR Q3'!$D53,"The entered value is lower than the previous quarter's value. Has the correct value been entered?",$D53='QFR Q3'!$D53,"The value entered is the same value that was entered in the previous quarter. Has the correct value been entered?", $D53&gt;'QFR Q3'!$D53,""))</f>
        <v/>
      </c>
    </row>
    <row r="54" spans="1:12" thickBot="1" x14ac:dyDescent="0.4">
      <c r="A54" s="63"/>
      <c r="B54" s="134"/>
      <c r="C54" s="101" t="s">
        <v>53</v>
      </c>
      <c r="D54" s="100">
        <f t="shared" si="10"/>
        <v>0</v>
      </c>
      <c r="E54" s="83"/>
      <c r="F54" s="84">
        <v>0</v>
      </c>
      <c r="G54" s="84">
        <v>0</v>
      </c>
      <c r="H54" s="84">
        <v>0</v>
      </c>
      <c r="I54" s="84">
        <v>0</v>
      </c>
      <c r="J54" s="84">
        <v>0</v>
      </c>
      <c r="K54" s="44"/>
      <c r="L54" s="2" t="str" cm="1">
        <f t="array" ref="L54">IF($D54=0,"", _xlfn.IFS($D54&lt;0,"The value entered is below zero. Has the correct value been entered?", 'QFR Q3'!$D54=0,"The value entered in the previous quarter is zero, have you entered the previous quarter of data? If not, please do so before continuing.", $D54&lt;'QFR Q3'!$D54,"The entered value is lower than the previous quarter's value. Has the correct value been entered?",$D54='QFR Q3'!$D54,"The value entered is the same value that was entered in the previous quarter. Has the correct value been entered?", $D54&gt;'QFR Q3'!$D54,""))</f>
        <v/>
      </c>
    </row>
    <row r="55" spans="1:12" thickBot="1" x14ac:dyDescent="0.4">
      <c r="A55" s="63"/>
      <c r="B55" s="134"/>
      <c r="C55" s="101" t="s">
        <v>54</v>
      </c>
      <c r="D55" s="100">
        <f t="shared" si="10"/>
        <v>0</v>
      </c>
      <c r="E55" s="83"/>
      <c r="F55" s="84">
        <v>0</v>
      </c>
      <c r="G55" s="84">
        <v>0</v>
      </c>
      <c r="H55" s="84">
        <v>0</v>
      </c>
      <c r="I55" s="84">
        <v>0</v>
      </c>
      <c r="J55" s="84">
        <v>0</v>
      </c>
      <c r="K55" s="44"/>
      <c r="L55" s="2" t="str" cm="1">
        <f t="array" ref="L55">IF($D55=0,"", _xlfn.IFS($D55&lt;0,"The value entered is below zero. Has the correct value been entered?", 'QFR Q3'!$D55=0,"The value entered in the previous quarter is zero, have you entered the previous quarter of data? If not, please do so before continuing.", $D55&lt;'QFR Q3'!$D55,"The entered value is lower than the previous quarter's value. Has the correct value been entered?",$D55='QFR Q3'!$D55,"The value entered is the same value that was entered in the previous quarter. Has the correct value been entered?", $D55&gt;'QFR Q3'!$D55,""))</f>
        <v/>
      </c>
    </row>
    <row r="56" spans="1:12" thickBot="1" x14ac:dyDescent="0.4">
      <c r="A56" s="63"/>
      <c r="B56" s="134"/>
      <c r="C56" s="101" t="s">
        <v>55</v>
      </c>
      <c r="D56" s="100">
        <f>SUM(F56)</f>
        <v>0</v>
      </c>
      <c r="E56" s="83"/>
      <c r="F56" s="84">
        <v>0</v>
      </c>
      <c r="G56" s="83"/>
      <c r="H56" s="83"/>
      <c r="I56" s="83"/>
      <c r="J56" s="83"/>
      <c r="K56" s="44"/>
      <c r="L56" s="2" t="str" cm="1">
        <f t="array" ref="L56">IF($D56=0,"", _xlfn.IFS($D56&lt;0,"The value entered is below zero. Has the correct value been entered?", 'QFR Q3'!$D56=0,"The value entered in the previous quarter is zero, have you entered the previous quarter of data? If not, please do so before continuing.", $D56&lt;'QFR Q3'!$D56,"The entered value is lower than the previous quarter's value. Has the correct value been entered?",$D56='QFR Q3'!$D56,"The value entered is the same value that was entered in the previous quarter. Has the correct value been entered?", $D56&gt;'QFR Q3'!$D56,""))</f>
        <v/>
      </c>
    </row>
    <row r="57" spans="1:12" thickBot="1" x14ac:dyDescent="0.4">
      <c r="A57" s="63"/>
      <c r="B57" s="134"/>
      <c r="C57" s="116" t="s">
        <v>56</v>
      </c>
      <c r="D57" s="100">
        <f t="shared" si="10"/>
        <v>0</v>
      </c>
      <c r="E57" s="83"/>
      <c r="F57" s="84">
        <v>0</v>
      </c>
      <c r="G57" s="84">
        <v>0</v>
      </c>
      <c r="H57" s="84">
        <v>0</v>
      </c>
      <c r="I57" s="84">
        <v>0</v>
      </c>
      <c r="J57" s="84">
        <v>0</v>
      </c>
      <c r="K57" s="44"/>
      <c r="L57" s="2" t="str" cm="1">
        <f t="array" ref="L57">IF($D57=0,"", _xlfn.IFS($D57&lt;0,"The value entered is below zero. Has the correct value been entered?", 'QFR Q3'!$D57=0,"The value entered in the previous quarter is zero, have you entered the previous quarter of data? If not, please do so before continuing.", $D57&lt;'QFR Q3'!$D57,"The entered value is lower than the previous quarter's value. Has the correct value been entered?",$D57='QFR Q3'!$D57,"The value entered is the same value that was entered in the previous quarter. Has the correct value been entered?", $D57&gt;'QFR Q3'!$D57,""))</f>
        <v/>
      </c>
    </row>
    <row r="58" spans="1:12" thickBot="1" x14ac:dyDescent="0.4">
      <c r="A58" s="63"/>
      <c r="B58" s="134"/>
      <c r="C58" s="116" t="s">
        <v>57</v>
      </c>
      <c r="D58" s="100">
        <f t="shared" si="10"/>
        <v>0</v>
      </c>
      <c r="E58" s="83"/>
      <c r="F58" s="84">
        <v>0</v>
      </c>
      <c r="G58" s="84">
        <v>0</v>
      </c>
      <c r="H58" s="84">
        <v>0</v>
      </c>
      <c r="I58" s="84">
        <v>0</v>
      </c>
      <c r="J58" s="84">
        <v>0</v>
      </c>
      <c r="K58" s="44"/>
      <c r="L58" s="2" t="str" cm="1">
        <f t="array" ref="L58">IF($D58=0,"", _xlfn.IFS($D58&lt;0,"The value entered is below zero. Has the correct value been entered?", 'QFR Q3'!$D58=0,"The value entered in the previous quarter is zero, have you entered the previous quarter of data? If not, please do so before continuing.", $D58&lt;'QFR Q3'!$D58,"The entered value is lower than the previous quarter's value. Has the correct value been entered?",$D58='QFR Q3'!$D58,"The value entered is the same value that was entered in the previous quarter. Has the correct value been entered?", $D58&gt;'QFR Q3'!$D58,""))</f>
        <v/>
      </c>
    </row>
    <row r="59" spans="1:12" thickBot="1" x14ac:dyDescent="0.4">
      <c r="A59" s="63"/>
      <c r="B59" s="134"/>
      <c r="C59" s="116" t="s">
        <v>58</v>
      </c>
      <c r="D59" s="100">
        <f t="shared" si="10"/>
        <v>0</v>
      </c>
      <c r="E59" s="83"/>
      <c r="F59" s="84">
        <v>0</v>
      </c>
      <c r="G59" s="84">
        <v>0</v>
      </c>
      <c r="H59" s="84">
        <v>0</v>
      </c>
      <c r="I59" s="84">
        <v>0</v>
      </c>
      <c r="J59" s="84">
        <v>0</v>
      </c>
      <c r="K59" s="44"/>
      <c r="L59" s="2" t="str" cm="1">
        <f t="array" ref="L59">IF($D59=0,"", _xlfn.IFS($D59&lt;0,"The value entered is below zero. Has the correct value been entered?", 'QFR Q3'!$D59=0,"The value entered in the previous quarter is zero, have you entered the previous quarter of data? If not, please do so before continuing.", $D59&lt;'QFR Q3'!$D59,"The entered value is lower than the previous quarter's value. Has the correct value been entered?",$D59='QFR Q3'!$D59,"The value entered is the same value that was entered in the previous quarter. Has the correct value been entered?", $D59&gt;'QFR Q3'!$D59,""))</f>
        <v/>
      </c>
    </row>
    <row r="60" spans="1:12" thickBot="1" x14ac:dyDescent="0.4">
      <c r="A60" s="63"/>
      <c r="B60" s="134"/>
      <c r="C60" s="101" t="s">
        <v>59</v>
      </c>
      <c r="D60" s="100">
        <f t="shared" si="10"/>
        <v>0</v>
      </c>
      <c r="E60" s="83"/>
      <c r="F60" s="84">
        <v>0</v>
      </c>
      <c r="G60" s="84">
        <v>0</v>
      </c>
      <c r="H60" s="84">
        <v>0</v>
      </c>
      <c r="I60" s="84">
        <v>0</v>
      </c>
      <c r="J60" s="84">
        <v>0</v>
      </c>
      <c r="K60" s="44"/>
      <c r="L60" s="2" t="str" cm="1">
        <f t="array" ref="L60">IF($D60=0,"", _xlfn.IFS($D60&lt;0,"The value entered is below zero. Has the correct value been entered?", 'QFR Q3'!$D60=0,"The value entered in the previous quarter is zero, have you entered the previous quarter of data? If not, please do so before continuing.", $D60&lt;'QFR Q3'!$D60,"The entered value is lower than the previous quarter's value. Has the correct value been entered?",$D60='QFR Q3'!$D60,"The value entered is the same value that was entered in the previous quarter. Has the correct value been entered?", $D60&gt;'QFR Q3'!$D60,""))</f>
        <v/>
      </c>
    </row>
    <row r="61" spans="1:12" thickBot="1" x14ac:dyDescent="0.4">
      <c r="A61" s="63"/>
      <c r="B61" s="134"/>
      <c r="C61" s="116" t="s">
        <v>60</v>
      </c>
      <c r="D61" s="107">
        <f>SUM(F61:J61)</f>
        <v>0</v>
      </c>
      <c r="E61" s="92"/>
      <c r="F61" s="82">
        <v>0</v>
      </c>
      <c r="G61" s="82">
        <v>0</v>
      </c>
      <c r="H61" s="82">
        <v>0</v>
      </c>
      <c r="I61" s="82">
        <v>0</v>
      </c>
      <c r="J61" s="82">
        <v>0</v>
      </c>
      <c r="K61" s="44"/>
      <c r="L61" s="2" t="str" cm="1">
        <f t="array" ref="L61">IF($D61=0,"", _xlfn.IFS($D61&lt;0,"The value entered is below zero. Has the correct value been entered?", 'QFR Q3'!$D61=0,"The value entered in the previous quarter is zero, have you entered the previous quarter of data? If not, please do so before continuing.", $D61&lt;'QFR Q3'!$D61,"The entered value is lower than the previous quarter's value. Has the correct value been entered?",$D61='QFR Q3'!$D61,"The value entered is the same value that was entered in the previous quarter. Has the correct value been entered?", $D61&gt;'QFR Q3'!$D61,""))</f>
        <v/>
      </c>
    </row>
    <row r="62" spans="1:12" thickBot="1" x14ac:dyDescent="0.4">
      <c r="A62" s="63"/>
      <c r="B62" s="134"/>
      <c r="C62" s="105" t="s">
        <v>61</v>
      </c>
      <c r="D62" s="108">
        <f t="shared" ref="D62" si="11">SUM(D52:D61)</f>
        <v>0</v>
      </c>
      <c r="E62" s="89"/>
      <c r="F62" s="85">
        <f>SUM(F52:F61)</f>
        <v>0</v>
      </c>
      <c r="G62" s="85">
        <f t="shared" ref="G62:J62" si="12">SUM(G52:G61)</f>
        <v>0</v>
      </c>
      <c r="H62" s="85">
        <f t="shared" si="12"/>
        <v>0</v>
      </c>
      <c r="I62" s="85">
        <f t="shared" si="12"/>
        <v>0</v>
      </c>
      <c r="J62" s="85">
        <f t="shared" si="12"/>
        <v>0</v>
      </c>
      <c r="K62" s="44"/>
    </row>
    <row r="63" spans="1:12" ht="14.5" x14ac:dyDescent="0.35">
      <c r="A63" s="63"/>
      <c r="B63" s="134"/>
      <c r="C63" s="117"/>
      <c r="D63" s="118"/>
      <c r="E63" s="93"/>
      <c r="F63" s="94"/>
      <c r="G63" s="94"/>
      <c r="H63" s="94"/>
      <c r="I63" s="94"/>
      <c r="J63" s="94"/>
      <c r="K63" s="44"/>
    </row>
    <row r="64" spans="1:12" thickBot="1" x14ac:dyDescent="0.4">
      <c r="A64" s="63"/>
      <c r="B64" s="134"/>
      <c r="C64" s="105" t="s">
        <v>62</v>
      </c>
      <c r="D64" s="119">
        <f>D49-D62</f>
        <v>0</v>
      </c>
      <c r="E64" s="95"/>
      <c r="F64" s="96">
        <f>F49-F62</f>
        <v>0</v>
      </c>
      <c r="G64" s="96">
        <f t="shared" ref="G64:J64" si="13">G49-G62</f>
        <v>0</v>
      </c>
      <c r="H64" s="96">
        <f t="shared" si="13"/>
        <v>0</v>
      </c>
      <c r="I64" s="96">
        <f t="shared" si="13"/>
        <v>0</v>
      </c>
      <c r="J64" s="96">
        <f t="shared" si="13"/>
        <v>0</v>
      </c>
      <c r="K64" s="44"/>
    </row>
    <row r="66" ht="20.149999999999999" customHeight="1" x14ac:dyDescent="0.35"/>
    <row r="70" ht="20.149999999999999" customHeight="1" x14ac:dyDescent="0.35"/>
  </sheetData>
  <sheetProtection algorithmName="SHA-512" hashValue="woo+jM7rBpNuR6bju7sd2/OztGu130iXc531yvD6R3Aps3FmSI1w+QnUQzpJqQxko+7lscDx4aJGWEH8KYIJBg==" saltValue="KO5ejRdXAPvK5D0vDOUBBw==" spinCount="100000" sheet="1" objects="1" scenarios="1"/>
  <mergeCells count="11">
    <mergeCell ref="L2:L4"/>
    <mergeCell ref="F9:J9"/>
    <mergeCell ref="F10:J10"/>
    <mergeCell ref="F35:J35"/>
    <mergeCell ref="F38:J40"/>
    <mergeCell ref="B1:J2"/>
    <mergeCell ref="B3:J3"/>
    <mergeCell ref="B5:J5"/>
    <mergeCell ref="B6:B64"/>
    <mergeCell ref="B4:J4"/>
    <mergeCell ref="F41:J41"/>
  </mergeCells>
  <conditionalFormatting sqref="L45:L61">
    <cfRule type="cellIs" dxfId="12" priority="1" operator="equal">
      <formula>"The value entered is the same value that was entered in the previous quarter. Has the correct value been entered?"</formula>
    </cfRule>
    <cfRule type="cellIs" dxfId="11" priority="2" operator="equal">
      <formula>"The value entered in the previous quarter is zero, have you entered the previous quarter of data? If not, please do so before continuing."</formula>
    </cfRule>
    <cfRule type="cellIs" dxfId="10" priority="3" operator="equal">
      <formula>"The value entered is below zero. Has the correct value been entered?"</formula>
    </cfRule>
    <cfRule type="cellIs" dxfId="9" priority="6" operator="equal">
      <formula>"The entered value is lower than the previous quarter's value. Has the correct value been entered?"</formula>
    </cfRule>
  </conditionalFormatting>
  <dataValidations count="4">
    <dataValidation allowBlank="1" showInputMessage="1" showErrorMessage="1" promptTitle="Inputting data instruction" prompt="Enter equivalent financial records starting from cell E9." sqref="C7" xr:uid="{3B7D4590-05F1-4EFA-8F7E-77A8A61E58A1}"/>
    <dataValidation allowBlank="1" showInputMessage="1" showErrorMessage="1" promptTitle="Liquid assets input" prompt="This accounting field is a component of liquid assets held." sqref="C9:C10" xr:uid="{C11358D5-8586-4D7B-A695-26F0D9E93CEB}"/>
    <dataValidation allowBlank="1" showInputMessage="1" showErrorMessage="1" promptTitle="RD liabilities input" prompt="This accounting field is a component of the RD liabilities part of the liquidity formula." sqref="C25 C12" xr:uid="{AC63EE71-8B1F-48CD-85BF-4B81B66888D3}"/>
    <dataValidation allowBlank="1" showInputMessage="1" showErrorMessage="1" promptTitle="Quarterly expenses input" prompt="This accounting field is a component of the quarterly expenses part of the liquidity formula." sqref="C61 C57:C59 C52:C53" xr:uid="{CD90AC32-8828-4B8F-AACE-5F6339810812}"/>
  </dataValidations>
  <pageMargins left="0.7" right="0.7" top="0.75" bottom="0.75" header="0.3" footer="0.3"/>
  <pageSetup paperSize="9" scale="53" orientation="portrait" r:id="rId1"/>
  <headerFooter>
    <oddFooter>&amp;C_x000D_&amp;1#&amp;"Calibri"&amp;10&amp;K000000 Classification: Public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8D12C-16A4-4207-8EC1-3730BD8C05AB}">
  <sheetPr>
    <tabColor rgb="FF035275"/>
  </sheetPr>
  <dimension ref="A1:V101"/>
  <sheetViews>
    <sheetView showGridLines="0" zoomScaleNormal="100" workbookViewId="0">
      <selection sqref="A1:O1"/>
    </sheetView>
  </sheetViews>
  <sheetFormatPr defaultRowHeight="13" x14ac:dyDescent="0.3"/>
  <cols>
    <col min="1" max="1" width="4" customWidth="1"/>
    <col min="4" max="4" width="10" customWidth="1"/>
    <col min="5" max="5" width="10.453125" bestFit="1" customWidth="1"/>
    <col min="11" max="11" width="10.453125" bestFit="1" customWidth="1"/>
    <col min="15" max="15" width="4.453125" customWidth="1"/>
    <col min="16" max="16" width="6.453125" customWidth="1"/>
    <col min="22" max="22" width="21" customWidth="1"/>
  </cols>
  <sheetData>
    <row r="1" spans="1:22" ht="9.65" customHeight="1" thickBot="1" x14ac:dyDescent="0.35">
      <c r="A1" s="237"/>
      <c r="B1" s="237"/>
      <c r="C1" s="237"/>
      <c r="D1" s="237"/>
      <c r="E1" s="237"/>
      <c r="F1" s="237"/>
      <c r="G1" s="237"/>
      <c r="H1" s="237"/>
      <c r="I1" s="237"/>
      <c r="J1" s="237"/>
      <c r="K1" s="237"/>
      <c r="L1" s="237"/>
      <c r="M1" s="237"/>
      <c r="N1" s="237"/>
      <c r="O1" s="237"/>
    </row>
    <row r="2" spans="1:22" ht="61.4" customHeight="1" thickBot="1" x14ac:dyDescent="0.8">
      <c r="A2" s="254" t="s">
        <v>70</v>
      </c>
      <c r="B2" s="254"/>
      <c r="C2" s="254"/>
      <c r="D2" s="254"/>
      <c r="E2" s="254"/>
      <c r="F2" s="254"/>
      <c r="G2" s="254"/>
      <c r="H2" s="254"/>
      <c r="I2" s="254"/>
      <c r="J2" s="254"/>
      <c r="K2" s="254"/>
      <c r="L2" s="254"/>
      <c r="M2" s="254"/>
      <c r="N2" s="254"/>
      <c r="O2" s="254"/>
      <c r="P2" s="57"/>
      <c r="Q2" s="238" t="s">
        <v>136</v>
      </c>
      <c r="R2" s="239"/>
      <c r="S2" s="239"/>
      <c r="T2" s="239"/>
      <c r="U2" s="240"/>
      <c r="V2" s="77" t="s">
        <v>69</v>
      </c>
    </row>
    <row r="3" spans="1:22" ht="8.5" customHeight="1" x14ac:dyDescent="0.3">
      <c r="A3" s="255" t="s">
        <v>142</v>
      </c>
      <c r="B3" s="255"/>
      <c r="C3" s="255"/>
      <c r="D3" s="255"/>
      <c r="E3" s="255"/>
      <c r="F3" s="255"/>
      <c r="G3" s="255"/>
      <c r="H3" s="255"/>
      <c r="I3" s="255"/>
      <c r="J3" s="255"/>
      <c r="K3" s="255"/>
      <c r="L3" s="255"/>
      <c r="M3" s="255"/>
      <c r="N3" s="255"/>
      <c r="O3" s="255"/>
      <c r="P3" s="57"/>
      <c r="Q3" s="8"/>
      <c r="R3" s="8"/>
      <c r="S3" s="8"/>
      <c r="T3" s="8"/>
      <c r="U3" s="8"/>
      <c r="V3" s="8"/>
    </row>
    <row r="4" spans="1:22" ht="32.25" customHeight="1" x14ac:dyDescent="0.3">
      <c r="A4" s="255"/>
      <c r="B4" s="255"/>
      <c r="C4" s="255"/>
      <c r="D4" s="255"/>
      <c r="E4" s="255"/>
      <c r="F4" s="255"/>
      <c r="G4" s="255"/>
      <c r="H4" s="255"/>
      <c r="I4" s="255"/>
      <c r="J4" s="255"/>
      <c r="K4" s="255"/>
      <c r="L4" s="255"/>
      <c r="M4" s="255"/>
      <c r="N4" s="255"/>
      <c r="O4" s="255"/>
      <c r="Q4" s="253"/>
      <c r="R4" s="253"/>
      <c r="S4" s="253"/>
      <c r="T4" s="253"/>
      <c r="U4" s="253"/>
    </row>
    <row r="5" spans="1:22" ht="15.75" customHeight="1" x14ac:dyDescent="0.3">
      <c r="A5" s="255"/>
      <c r="B5" s="255"/>
      <c r="C5" s="255"/>
      <c r="D5" s="255"/>
      <c r="E5" s="255"/>
      <c r="F5" s="255"/>
      <c r="G5" s="255"/>
      <c r="H5" s="255"/>
      <c r="I5" s="255"/>
      <c r="J5" s="255"/>
      <c r="K5" s="255"/>
      <c r="L5" s="255"/>
      <c r="M5" s="255"/>
      <c r="N5" s="255"/>
      <c r="O5" s="255"/>
      <c r="Q5" s="8"/>
      <c r="R5" s="8"/>
      <c r="S5" s="8"/>
      <c r="T5" s="8"/>
      <c r="U5" s="8"/>
      <c r="V5" s="8"/>
    </row>
    <row r="6" spans="1:22" ht="26.5" customHeight="1" x14ac:dyDescent="0.3">
      <c r="A6" s="255"/>
      <c r="B6" s="255"/>
      <c r="C6" s="255"/>
      <c r="D6" s="255"/>
      <c r="E6" s="255"/>
      <c r="F6" s="255"/>
      <c r="G6" s="255"/>
      <c r="H6" s="255"/>
      <c r="I6" s="255"/>
      <c r="J6" s="255"/>
      <c r="K6" s="255"/>
      <c r="L6" s="255"/>
      <c r="M6" s="255"/>
      <c r="N6" s="255"/>
      <c r="O6" s="255"/>
    </row>
    <row r="7" spans="1:22" ht="6.65" customHeight="1" x14ac:dyDescent="0.3">
      <c r="A7" s="50"/>
      <c r="B7" s="50"/>
      <c r="C7" s="50"/>
      <c r="D7" s="50"/>
      <c r="E7" s="50"/>
      <c r="F7" s="50"/>
      <c r="G7" s="50"/>
      <c r="H7" s="50"/>
      <c r="I7" s="50"/>
      <c r="J7" s="50"/>
      <c r="K7" s="50"/>
      <c r="L7" s="50"/>
      <c r="M7" s="50"/>
      <c r="N7" s="50"/>
      <c r="O7" s="50"/>
    </row>
    <row r="8" spans="1:22" ht="18" x14ac:dyDescent="0.4">
      <c r="A8" s="47"/>
      <c r="B8" s="222" t="str">
        <f>Calculations!$C$51</f>
        <v>Please select a quarter to view results</v>
      </c>
      <c r="C8" s="223"/>
      <c r="D8" s="223"/>
      <c r="E8" s="223"/>
      <c r="F8" s="223"/>
      <c r="G8" s="223"/>
      <c r="H8" s="223"/>
      <c r="I8" s="223"/>
      <c r="J8" s="223"/>
      <c r="K8" s="223"/>
      <c r="L8" s="223"/>
      <c r="M8" s="223"/>
      <c r="N8" s="224"/>
      <c r="O8" s="47"/>
    </row>
    <row r="9" spans="1:22" ht="15.5" x14ac:dyDescent="0.35">
      <c r="A9" s="47"/>
      <c r="B9" s="250" t="str">
        <f>Calculations!C35</f>
        <v>Compared to the required amount, the registered provider is meeting the liquidity requirement:</v>
      </c>
      <c r="C9" s="251"/>
      <c r="D9" s="251"/>
      <c r="E9" s="251"/>
      <c r="F9" s="251"/>
      <c r="G9" s="251"/>
      <c r="H9" s="251"/>
      <c r="I9" s="251"/>
      <c r="J9" s="251"/>
      <c r="K9" s="251"/>
      <c r="L9" s="251"/>
      <c r="M9" s="251"/>
      <c r="N9" s="252"/>
      <c r="O9" s="47"/>
    </row>
    <row r="10" spans="1:22" ht="12.75" customHeight="1" x14ac:dyDescent="0.3">
      <c r="A10" s="47"/>
      <c r="B10" s="51"/>
      <c r="C10" s="52"/>
      <c r="D10" s="52"/>
      <c r="E10" s="241" t="str">
        <f>Calculations!$C$34</f>
        <v>Please select a quarter</v>
      </c>
      <c r="F10" s="242"/>
      <c r="G10" s="242"/>
      <c r="H10" s="242"/>
      <c r="I10" s="242"/>
      <c r="J10" s="242"/>
      <c r="K10" s="243"/>
      <c r="L10" s="52"/>
      <c r="M10" s="52"/>
      <c r="N10" s="53"/>
      <c r="O10" s="47"/>
    </row>
    <row r="11" spans="1:22" ht="12.75" customHeight="1" x14ac:dyDescent="0.3">
      <c r="A11" s="47"/>
      <c r="B11" s="51"/>
      <c r="C11" s="52"/>
      <c r="D11" s="52"/>
      <c r="E11" s="244"/>
      <c r="F11" s="245"/>
      <c r="G11" s="245"/>
      <c r="H11" s="245"/>
      <c r="I11" s="245"/>
      <c r="J11" s="245"/>
      <c r="K11" s="246"/>
      <c r="L11" s="52"/>
      <c r="M11" s="52"/>
      <c r="N11" s="53"/>
      <c r="O11" s="47"/>
    </row>
    <row r="12" spans="1:22" ht="12.75" customHeight="1" x14ac:dyDescent="0.3">
      <c r="A12" s="47"/>
      <c r="B12" s="51"/>
      <c r="C12" s="52"/>
      <c r="D12" s="52"/>
      <c r="E12" s="247"/>
      <c r="F12" s="248"/>
      <c r="G12" s="248"/>
      <c r="H12" s="248"/>
      <c r="I12" s="248"/>
      <c r="J12" s="248"/>
      <c r="K12" s="249"/>
      <c r="L12" s="52"/>
      <c r="M12" s="52"/>
      <c r="N12" s="53"/>
      <c r="O12" s="47"/>
    </row>
    <row r="13" spans="1:22" ht="15.5" x14ac:dyDescent="0.35">
      <c r="A13" s="47"/>
      <c r="B13" s="213" t="s">
        <v>71</v>
      </c>
      <c r="C13" s="214"/>
      <c r="D13" s="214"/>
      <c r="E13" s="214"/>
      <c r="F13" s="214"/>
      <c r="G13" s="214"/>
      <c r="H13" s="214"/>
      <c r="I13" s="214"/>
      <c r="J13" s="214"/>
      <c r="K13" s="214"/>
      <c r="L13" s="214"/>
      <c r="M13" s="214"/>
      <c r="N13" s="215"/>
      <c r="O13" s="47"/>
    </row>
    <row r="14" spans="1:22" ht="9" customHeight="1" x14ac:dyDescent="0.3">
      <c r="A14" s="47"/>
      <c r="B14" s="47"/>
      <c r="C14" s="47"/>
      <c r="D14" s="47"/>
      <c r="E14" s="47"/>
      <c r="F14" s="47"/>
      <c r="G14" s="47"/>
      <c r="H14" s="47"/>
      <c r="I14" s="47"/>
      <c r="J14" s="47"/>
      <c r="K14" s="47"/>
      <c r="L14" s="47"/>
      <c r="M14" s="47"/>
      <c r="N14" s="47"/>
      <c r="O14" s="47"/>
    </row>
    <row r="15" spans="1:22" ht="18" x14ac:dyDescent="0.4">
      <c r="A15" s="47"/>
      <c r="B15" s="216" t="s">
        <v>72</v>
      </c>
      <c r="C15" s="217"/>
      <c r="D15" s="217"/>
      <c r="E15" s="217"/>
      <c r="F15" s="217"/>
      <c r="G15" s="218"/>
      <c r="H15" s="47"/>
      <c r="I15" s="216" t="s">
        <v>73</v>
      </c>
      <c r="J15" s="217"/>
      <c r="K15" s="217"/>
      <c r="L15" s="217"/>
      <c r="M15" s="217"/>
      <c r="N15" s="218"/>
      <c r="O15" s="47"/>
    </row>
    <row r="16" spans="1:22" ht="12.75" customHeight="1" x14ac:dyDescent="0.3">
      <c r="A16" s="47"/>
      <c r="B16" s="219" t="s">
        <v>129</v>
      </c>
      <c r="C16" s="220"/>
      <c r="D16" s="220"/>
      <c r="E16" s="220"/>
      <c r="F16" s="220"/>
      <c r="G16" s="221"/>
      <c r="H16" s="47"/>
      <c r="I16" s="219" t="s">
        <v>130</v>
      </c>
      <c r="J16" s="220"/>
      <c r="K16" s="220"/>
      <c r="L16" s="220"/>
      <c r="M16" s="220"/>
      <c r="N16" s="221"/>
      <c r="O16" s="47"/>
    </row>
    <row r="17" spans="1:15" ht="12.75" customHeight="1" x14ac:dyDescent="0.3">
      <c r="A17" s="47"/>
      <c r="B17" s="219"/>
      <c r="C17" s="220"/>
      <c r="D17" s="220"/>
      <c r="E17" s="220"/>
      <c r="F17" s="220"/>
      <c r="G17" s="221"/>
      <c r="H17" s="47"/>
      <c r="I17" s="219"/>
      <c r="J17" s="220"/>
      <c r="K17" s="220"/>
      <c r="L17" s="220"/>
      <c r="M17" s="220"/>
      <c r="N17" s="221"/>
      <c r="O17" s="47"/>
    </row>
    <row r="18" spans="1:15" ht="8.5" customHeight="1" x14ac:dyDescent="0.3">
      <c r="A18" s="47"/>
      <c r="B18" s="219"/>
      <c r="C18" s="220"/>
      <c r="D18" s="220"/>
      <c r="E18" s="220"/>
      <c r="F18" s="220"/>
      <c r="G18" s="221"/>
      <c r="H18" s="47"/>
      <c r="I18" s="219"/>
      <c r="J18" s="220"/>
      <c r="K18" s="220"/>
      <c r="L18" s="220"/>
      <c r="M18" s="220"/>
      <c r="N18" s="221"/>
      <c r="O18" s="47"/>
    </row>
    <row r="19" spans="1:15" x14ac:dyDescent="0.3">
      <c r="A19" s="47"/>
      <c r="B19" s="48"/>
      <c r="C19" s="228" t="str">
        <f>Calculations!$C$32</f>
        <v/>
      </c>
      <c r="D19" s="229"/>
      <c r="E19" s="229"/>
      <c r="F19" s="230"/>
      <c r="G19" s="49"/>
      <c r="H19" s="47"/>
      <c r="I19" s="48"/>
      <c r="J19" s="228" t="str">
        <f>Calculations!$C$33</f>
        <v/>
      </c>
      <c r="K19" s="229"/>
      <c r="L19" s="229"/>
      <c r="M19" s="230"/>
      <c r="N19" s="49"/>
      <c r="O19" s="47"/>
    </row>
    <row r="20" spans="1:15" x14ac:dyDescent="0.3">
      <c r="A20" s="47"/>
      <c r="B20" s="48"/>
      <c r="C20" s="231"/>
      <c r="D20" s="232"/>
      <c r="E20" s="232"/>
      <c r="F20" s="233"/>
      <c r="G20" s="49"/>
      <c r="H20" s="47"/>
      <c r="I20" s="48"/>
      <c r="J20" s="231"/>
      <c r="K20" s="232"/>
      <c r="L20" s="232"/>
      <c r="M20" s="233"/>
      <c r="N20" s="49"/>
      <c r="O20" s="47"/>
    </row>
    <row r="21" spans="1:15" x14ac:dyDescent="0.3">
      <c r="A21" s="47"/>
      <c r="B21" s="48"/>
      <c r="C21" s="234"/>
      <c r="D21" s="235"/>
      <c r="E21" s="235"/>
      <c r="F21" s="236"/>
      <c r="G21" s="49"/>
      <c r="H21" s="47"/>
      <c r="I21" s="48"/>
      <c r="J21" s="234"/>
      <c r="K21" s="235"/>
      <c r="L21" s="235"/>
      <c r="M21" s="236"/>
      <c r="N21" s="49"/>
      <c r="O21" s="47"/>
    </row>
    <row r="22" spans="1:15" ht="15.5" x14ac:dyDescent="0.35">
      <c r="A22" s="47"/>
      <c r="B22" s="225" t="s">
        <v>71</v>
      </c>
      <c r="C22" s="226"/>
      <c r="D22" s="226"/>
      <c r="E22" s="226"/>
      <c r="F22" s="226"/>
      <c r="G22" s="227"/>
      <c r="H22" s="47"/>
      <c r="I22" s="225" t="s">
        <v>71</v>
      </c>
      <c r="J22" s="226"/>
      <c r="K22" s="226"/>
      <c r="L22" s="226"/>
      <c r="M22" s="226"/>
      <c r="N22" s="227"/>
      <c r="O22" s="47"/>
    </row>
    <row r="23" spans="1:15" ht="9.65" customHeight="1" x14ac:dyDescent="0.3">
      <c r="A23" s="47"/>
      <c r="B23" s="47"/>
      <c r="C23" s="47"/>
      <c r="D23" s="47"/>
      <c r="E23" s="47"/>
      <c r="F23" s="47"/>
      <c r="G23" s="47"/>
      <c r="H23" s="47"/>
      <c r="I23" s="47"/>
      <c r="J23" s="47"/>
      <c r="K23" s="47"/>
      <c r="L23" s="47"/>
      <c r="M23" s="47"/>
      <c r="N23" s="47"/>
      <c r="O23" s="47"/>
    </row>
    <row r="24" spans="1:15" ht="18" x14ac:dyDescent="0.4">
      <c r="A24" s="47"/>
      <c r="B24" s="139" t="s">
        <v>74</v>
      </c>
      <c r="C24" s="140"/>
      <c r="D24" s="140"/>
      <c r="E24" s="140"/>
      <c r="F24" s="140"/>
      <c r="G24" s="140"/>
      <c r="H24" s="140"/>
      <c r="I24" s="140"/>
      <c r="J24" s="140"/>
      <c r="K24" s="140"/>
      <c r="L24" s="140"/>
      <c r="M24" s="140"/>
      <c r="N24" s="141"/>
      <c r="O24" s="47"/>
    </row>
    <row r="25" spans="1:15" ht="15.5" x14ac:dyDescent="0.35">
      <c r="A25" s="47"/>
      <c r="B25" s="178" t="s">
        <v>75</v>
      </c>
      <c r="C25" s="179"/>
      <c r="D25" s="179"/>
      <c r="E25" s="61"/>
      <c r="F25" s="179" t="s">
        <v>139</v>
      </c>
      <c r="G25" s="179"/>
      <c r="H25" s="179"/>
      <c r="I25" s="179"/>
      <c r="J25" s="60"/>
      <c r="K25" s="61"/>
      <c r="L25" s="179" t="s">
        <v>72</v>
      </c>
      <c r="M25" s="179"/>
      <c r="N25" s="181"/>
      <c r="O25" s="47"/>
    </row>
    <row r="26" spans="1:15" ht="12.75" customHeight="1" x14ac:dyDescent="0.3">
      <c r="A26" s="47"/>
      <c r="B26" s="178"/>
      <c r="C26" s="179"/>
      <c r="D26" s="179"/>
      <c r="E26" s="61"/>
      <c r="F26" s="179"/>
      <c r="G26" s="179"/>
      <c r="H26" s="179"/>
      <c r="I26" s="179"/>
      <c r="J26" s="61"/>
      <c r="K26" s="61"/>
      <c r="L26" s="179"/>
      <c r="M26" s="179"/>
      <c r="N26" s="181"/>
      <c r="O26" s="47"/>
    </row>
    <row r="27" spans="1:15" x14ac:dyDescent="0.3">
      <c r="A27" s="47"/>
      <c r="B27" s="176" t="str">
        <f>Calculations!$C$45</f>
        <v/>
      </c>
      <c r="C27" s="177"/>
      <c r="D27" s="177"/>
      <c r="E27" s="180">
        <v>0.35</v>
      </c>
      <c r="F27" s="177" t="str">
        <f>Calculations!$C$38</f>
        <v/>
      </c>
      <c r="G27" s="177"/>
      <c r="H27" s="177"/>
      <c r="I27" s="177"/>
      <c r="J27" s="180">
        <v>0.1</v>
      </c>
      <c r="K27" s="61"/>
      <c r="L27" s="185" t="str">
        <f>Calculations!$C$32</f>
        <v/>
      </c>
      <c r="M27" s="185"/>
      <c r="N27" s="186"/>
      <c r="O27" s="47"/>
    </row>
    <row r="28" spans="1:15" x14ac:dyDescent="0.3">
      <c r="A28" s="47"/>
      <c r="B28" s="176"/>
      <c r="C28" s="177"/>
      <c r="D28" s="177"/>
      <c r="E28" s="180"/>
      <c r="F28" s="177"/>
      <c r="G28" s="177"/>
      <c r="H28" s="177"/>
      <c r="I28" s="177"/>
      <c r="J28" s="180"/>
      <c r="K28" s="61"/>
      <c r="L28" s="185"/>
      <c r="M28" s="185"/>
      <c r="N28" s="186"/>
      <c r="O28" s="47"/>
    </row>
    <row r="29" spans="1:15" x14ac:dyDescent="0.3">
      <c r="A29" s="47"/>
      <c r="B29" s="188" t="s">
        <v>127</v>
      </c>
      <c r="C29" s="189"/>
      <c r="D29" s="189"/>
      <c r="E29" s="189"/>
      <c r="F29" s="189"/>
      <c r="G29" s="189"/>
      <c r="H29" s="189"/>
      <c r="I29" s="189"/>
      <c r="J29" s="189"/>
      <c r="K29" s="189"/>
      <c r="L29" s="189"/>
      <c r="M29" s="189"/>
      <c r="N29" s="190"/>
      <c r="O29" s="47"/>
    </row>
    <row r="30" spans="1:15" ht="15.75" customHeight="1" x14ac:dyDescent="0.3">
      <c r="A30" s="47"/>
      <c r="B30" s="191"/>
      <c r="C30" s="192"/>
      <c r="D30" s="192"/>
      <c r="E30" s="192"/>
      <c r="F30" s="192"/>
      <c r="G30" s="192"/>
      <c r="H30" s="192"/>
      <c r="I30" s="192"/>
      <c r="J30" s="192"/>
      <c r="K30" s="192"/>
      <c r="L30" s="192"/>
      <c r="M30" s="192"/>
      <c r="N30" s="193"/>
      <c r="O30" s="47"/>
    </row>
    <row r="31" spans="1:15" ht="9.65" customHeight="1" x14ac:dyDescent="0.3">
      <c r="A31" s="47"/>
      <c r="B31" s="47"/>
      <c r="C31" s="47"/>
      <c r="D31" s="47"/>
      <c r="E31" s="47"/>
      <c r="F31" s="47"/>
      <c r="G31" s="47"/>
      <c r="H31" s="47"/>
      <c r="I31" s="47"/>
      <c r="J31" s="47"/>
      <c r="K31" s="47"/>
      <c r="L31" s="47"/>
      <c r="M31" s="47"/>
      <c r="N31" s="47"/>
      <c r="O31" s="47"/>
    </row>
    <row r="32" spans="1:15" x14ac:dyDescent="0.3">
      <c r="A32" s="47"/>
      <c r="B32" s="47"/>
      <c r="C32" s="47"/>
      <c r="D32" s="47"/>
      <c r="E32" s="47"/>
      <c r="F32" s="47"/>
      <c r="G32" s="47"/>
      <c r="H32" s="47"/>
      <c r="I32" s="47"/>
      <c r="J32" s="47"/>
      <c r="K32" s="47"/>
      <c r="L32" s="47"/>
      <c r="M32" s="47"/>
      <c r="N32" s="47"/>
      <c r="O32" s="47"/>
    </row>
    <row r="33" spans="1:15" ht="15.5" x14ac:dyDescent="0.35">
      <c r="A33" s="47"/>
      <c r="B33" s="164" t="s">
        <v>126</v>
      </c>
      <c r="C33" s="165"/>
      <c r="D33" s="165"/>
      <c r="E33" s="165"/>
      <c r="F33" s="165"/>
      <c r="G33" s="165"/>
      <c r="H33" s="165"/>
      <c r="I33" s="165"/>
      <c r="J33" s="165"/>
      <c r="K33" s="165"/>
      <c r="L33" s="165"/>
      <c r="M33" s="165"/>
      <c r="N33" s="166"/>
      <c r="O33" s="47"/>
    </row>
    <row r="34" spans="1:15" ht="12.75" customHeight="1" x14ac:dyDescent="0.3">
      <c r="A34" s="47"/>
      <c r="B34" s="156" t="s">
        <v>143</v>
      </c>
      <c r="C34" s="157"/>
      <c r="D34" s="157"/>
      <c r="E34" s="157"/>
      <c r="F34" s="157"/>
      <c r="G34" s="157"/>
      <c r="H34" s="157"/>
      <c r="I34" s="157"/>
      <c r="J34" s="157"/>
      <c r="K34" s="157"/>
      <c r="L34" s="157"/>
      <c r="M34" s="157"/>
      <c r="N34" s="158"/>
      <c r="O34" s="47"/>
    </row>
    <row r="35" spans="1:15" ht="12.75" customHeight="1" x14ac:dyDescent="0.3">
      <c r="A35" s="47"/>
      <c r="B35" s="156"/>
      <c r="C35" s="157"/>
      <c r="D35" s="157"/>
      <c r="E35" s="157"/>
      <c r="F35" s="157"/>
      <c r="G35" s="157"/>
      <c r="H35" s="157"/>
      <c r="I35" s="157"/>
      <c r="J35" s="157"/>
      <c r="K35" s="157"/>
      <c r="L35" s="157"/>
      <c r="M35" s="157"/>
      <c r="N35" s="158"/>
      <c r="O35" s="47"/>
    </row>
    <row r="36" spans="1:15" ht="12.75" customHeight="1" x14ac:dyDescent="0.3">
      <c r="A36" s="47"/>
      <c r="B36" s="156"/>
      <c r="C36" s="157"/>
      <c r="D36" s="157"/>
      <c r="E36" s="157"/>
      <c r="F36" s="157"/>
      <c r="G36" s="157"/>
      <c r="H36" s="157"/>
      <c r="I36" s="157"/>
      <c r="J36" s="157"/>
      <c r="K36" s="157"/>
      <c r="L36" s="157"/>
      <c r="M36" s="157"/>
      <c r="N36" s="158"/>
      <c r="O36" s="47"/>
    </row>
    <row r="37" spans="1:15" ht="12.75" customHeight="1" x14ac:dyDescent="0.3">
      <c r="A37" s="47"/>
      <c r="B37" s="156"/>
      <c r="C37" s="157"/>
      <c r="D37" s="157"/>
      <c r="E37" s="157"/>
      <c r="F37" s="157"/>
      <c r="G37" s="157"/>
      <c r="H37" s="157"/>
      <c r="I37" s="157"/>
      <c r="J37" s="157"/>
      <c r="K37" s="157"/>
      <c r="L37" s="157"/>
      <c r="M37" s="157"/>
      <c r="N37" s="158"/>
      <c r="O37" s="47"/>
    </row>
    <row r="38" spans="1:15" ht="12.75" customHeight="1" x14ac:dyDescent="0.3">
      <c r="A38" s="47"/>
      <c r="B38" s="156"/>
      <c r="C38" s="157"/>
      <c r="D38" s="157"/>
      <c r="E38" s="157"/>
      <c r="F38" s="157"/>
      <c r="G38" s="157"/>
      <c r="H38" s="157"/>
      <c r="I38" s="157"/>
      <c r="J38" s="157"/>
      <c r="K38" s="157"/>
      <c r="L38" s="157"/>
      <c r="M38" s="157"/>
      <c r="N38" s="158"/>
      <c r="O38" s="47"/>
    </row>
    <row r="39" spans="1:15" ht="12.75" customHeight="1" x14ac:dyDescent="0.3">
      <c r="A39" s="47"/>
      <c r="B39" s="156"/>
      <c r="C39" s="157"/>
      <c r="D39" s="157"/>
      <c r="E39" s="157"/>
      <c r="F39" s="157"/>
      <c r="G39" s="157"/>
      <c r="H39" s="157"/>
      <c r="I39" s="157"/>
      <c r="J39" s="157"/>
      <c r="K39" s="157"/>
      <c r="L39" s="157"/>
      <c r="M39" s="157"/>
      <c r="N39" s="158"/>
      <c r="O39" s="47"/>
    </row>
    <row r="40" spans="1:15" x14ac:dyDescent="0.3">
      <c r="A40" s="47"/>
      <c r="B40" s="182"/>
      <c r="C40" s="183"/>
      <c r="D40" s="183"/>
      <c r="E40" s="183"/>
      <c r="F40" s="183"/>
      <c r="G40" s="183"/>
      <c r="H40" s="183"/>
      <c r="I40" s="183"/>
      <c r="J40" s="183"/>
      <c r="K40" s="183"/>
      <c r="L40" s="183"/>
      <c r="M40" s="183"/>
      <c r="N40" s="184"/>
      <c r="O40" s="47"/>
    </row>
    <row r="41" spans="1:15" ht="9" customHeight="1" x14ac:dyDescent="0.3">
      <c r="A41" s="47"/>
      <c r="B41" s="47"/>
      <c r="C41" s="47"/>
      <c r="D41" s="47"/>
      <c r="E41" s="47"/>
      <c r="F41" s="47"/>
      <c r="G41" s="47"/>
      <c r="H41" s="47"/>
      <c r="I41" s="47"/>
      <c r="J41" s="47"/>
      <c r="K41" s="47"/>
      <c r="L41" s="47"/>
      <c r="M41" s="47"/>
      <c r="N41" s="47"/>
      <c r="O41" s="47"/>
    </row>
    <row r="42" spans="1:15" ht="15.5" x14ac:dyDescent="0.35">
      <c r="A42" s="47"/>
      <c r="B42" s="164" t="s">
        <v>75</v>
      </c>
      <c r="C42" s="165"/>
      <c r="D42" s="165"/>
      <c r="E42" s="165"/>
      <c r="F42" s="165"/>
      <c r="G42" s="165"/>
      <c r="H42" s="165"/>
      <c r="I42" s="165"/>
      <c r="J42" s="165"/>
      <c r="K42" s="165"/>
      <c r="L42" s="165"/>
      <c r="M42" s="165"/>
      <c r="N42" s="166"/>
      <c r="O42" s="47"/>
    </row>
    <row r="43" spans="1:15" ht="12.75" customHeight="1" x14ac:dyDescent="0.3">
      <c r="A43" s="47"/>
      <c r="B43" s="156" t="s">
        <v>131</v>
      </c>
      <c r="C43" s="157"/>
      <c r="D43" s="157"/>
      <c r="E43" s="157"/>
      <c r="F43" s="157"/>
      <c r="G43" s="157"/>
      <c r="H43" s="157"/>
      <c r="I43" s="157"/>
      <c r="J43" s="157"/>
      <c r="K43" s="157"/>
      <c r="L43" s="157"/>
      <c r="M43" s="157"/>
      <c r="N43" s="158"/>
      <c r="O43" s="47"/>
    </row>
    <row r="44" spans="1:15" ht="12.75" customHeight="1" x14ac:dyDescent="0.3">
      <c r="A44" s="47"/>
      <c r="B44" s="156"/>
      <c r="C44" s="157"/>
      <c r="D44" s="157"/>
      <c r="E44" s="157"/>
      <c r="F44" s="157"/>
      <c r="G44" s="157"/>
      <c r="H44" s="157"/>
      <c r="I44" s="157"/>
      <c r="J44" s="157"/>
      <c r="K44" s="157"/>
      <c r="L44" s="157"/>
      <c r="M44" s="157"/>
      <c r="N44" s="158"/>
      <c r="O44" s="47"/>
    </row>
    <row r="45" spans="1:15" ht="13.5" customHeight="1" thickBot="1" x14ac:dyDescent="0.35">
      <c r="A45" s="47"/>
      <c r="B45" s="159"/>
      <c r="C45" s="160"/>
      <c r="D45" s="160"/>
      <c r="E45" s="160"/>
      <c r="F45" s="160"/>
      <c r="G45" s="160"/>
      <c r="H45" s="160"/>
      <c r="I45" s="160"/>
      <c r="J45" s="160"/>
      <c r="K45" s="160"/>
      <c r="L45" s="160"/>
      <c r="M45" s="160"/>
      <c r="N45" s="161"/>
      <c r="O45" s="47"/>
    </row>
    <row r="46" spans="1:15" ht="20.5" x14ac:dyDescent="0.3">
      <c r="A46" s="47"/>
      <c r="B46" s="154" t="s">
        <v>76</v>
      </c>
      <c r="C46" s="155"/>
      <c r="D46" s="155"/>
      <c r="E46" s="155"/>
      <c r="F46" s="155"/>
      <c r="G46" s="155"/>
      <c r="H46" s="152" t="str">
        <f>Calculations!$C$39</f>
        <v/>
      </c>
      <c r="I46" s="152"/>
      <c r="J46" s="152"/>
      <c r="K46" s="152"/>
      <c r="L46" s="152"/>
      <c r="M46" s="152"/>
      <c r="N46" s="153"/>
      <c r="O46" s="47"/>
    </row>
    <row r="47" spans="1:15" ht="20.5" x14ac:dyDescent="0.3">
      <c r="A47" s="47"/>
      <c r="B47" s="172" t="s">
        <v>77</v>
      </c>
      <c r="C47" s="173"/>
      <c r="D47" s="173"/>
      <c r="E47" s="173"/>
      <c r="F47" s="173"/>
      <c r="G47" s="173"/>
      <c r="H47" s="150" t="str">
        <f>Calculations!$C$40</f>
        <v/>
      </c>
      <c r="I47" s="150"/>
      <c r="J47" s="150"/>
      <c r="K47" s="150"/>
      <c r="L47" s="150"/>
      <c r="M47" s="150"/>
      <c r="N47" s="151"/>
      <c r="O47" s="47"/>
    </row>
    <row r="48" spans="1:15" ht="20.5" x14ac:dyDescent="0.3">
      <c r="A48" s="47"/>
      <c r="B48" s="172" t="s">
        <v>78</v>
      </c>
      <c r="C48" s="173"/>
      <c r="D48" s="173"/>
      <c r="E48" s="173"/>
      <c r="F48" s="173"/>
      <c r="G48" s="173"/>
      <c r="H48" s="150" t="str">
        <f>Calculations!$C$41</f>
        <v/>
      </c>
      <c r="I48" s="150"/>
      <c r="J48" s="150"/>
      <c r="K48" s="150"/>
      <c r="L48" s="150"/>
      <c r="M48" s="150"/>
      <c r="N48" s="151"/>
      <c r="O48" s="47"/>
    </row>
    <row r="49" spans="1:15" ht="20.5" x14ac:dyDescent="0.3">
      <c r="A49" s="47"/>
      <c r="B49" s="172" t="s">
        <v>79</v>
      </c>
      <c r="C49" s="173"/>
      <c r="D49" s="173"/>
      <c r="E49" s="173"/>
      <c r="F49" s="173"/>
      <c r="G49" s="173"/>
      <c r="H49" s="150" t="str">
        <f>Calculations!$C$42</f>
        <v/>
      </c>
      <c r="I49" s="150"/>
      <c r="J49" s="150"/>
      <c r="K49" s="150"/>
      <c r="L49" s="150"/>
      <c r="M49" s="150"/>
      <c r="N49" s="151"/>
      <c r="O49" s="47"/>
    </row>
    <row r="50" spans="1:15" ht="20.5" x14ac:dyDescent="0.3">
      <c r="A50" s="47"/>
      <c r="B50" s="172" t="s">
        <v>80</v>
      </c>
      <c r="C50" s="173"/>
      <c r="D50" s="173"/>
      <c r="E50" s="173"/>
      <c r="F50" s="173"/>
      <c r="G50" s="173"/>
      <c r="H50" s="150" t="str">
        <f>Calculations!$C$43</f>
        <v/>
      </c>
      <c r="I50" s="150"/>
      <c r="J50" s="150"/>
      <c r="K50" s="150"/>
      <c r="L50" s="150"/>
      <c r="M50" s="150"/>
      <c r="N50" s="151"/>
      <c r="O50" s="47"/>
    </row>
    <row r="51" spans="1:15" ht="21" thickBot="1" x14ac:dyDescent="0.35">
      <c r="A51" s="47"/>
      <c r="B51" s="174" t="s">
        <v>81</v>
      </c>
      <c r="C51" s="175"/>
      <c r="D51" s="175"/>
      <c r="E51" s="175"/>
      <c r="F51" s="175"/>
      <c r="G51" s="175"/>
      <c r="H51" s="148" t="str">
        <f>Calculations!$C$44</f>
        <v/>
      </c>
      <c r="I51" s="148"/>
      <c r="J51" s="148"/>
      <c r="K51" s="148"/>
      <c r="L51" s="148"/>
      <c r="M51" s="148"/>
      <c r="N51" s="149"/>
      <c r="O51" s="47"/>
    </row>
    <row r="52" spans="1:15" ht="12.75" customHeight="1" x14ac:dyDescent="0.3">
      <c r="A52" s="47"/>
      <c r="B52" s="170" t="s">
        <v>82</v>
      </c>
      <c r="C52" s="171"/>
      <c r="D52" s="171"/>
      <c r="E52" s="171"/>
      <c r="F52" s="171"/>
      <c r="G52" s="171"/>
      <c r="H52" s="171"/>
      <c r="I52" s="171"/>
      <c r="J52" s="152" t="str">
        <f>Calculations!$C$45</f>
        <v/>
      </c>
      <c r="K52" s="152"/>
      <c r="L52" s="152"/>
      <c r="M52" s="152"/>
      <c r="N52" s="153"/>
      <c r="O52" s="47"/>
    </row>
    <row r="53" spans="1:15" ht="12.75" customHeight="1" x14ac:dyDescent="0.3">
      <c r="A53" s="47"/>
      <c r="B53" s="156"/>
      <c r="C53" s="157"/>
      <c r="D53" s="157"/>
      <c r="E53" s="157"/>
      <c r="F53" s="157"/>
      <c r="G53" s="157"/>
      <c r="H53" s="157"/>
      <c r="I53" s="157"/>
      <c r="J53" s="150"/>
      <c r="K53" s="150"/>
      <c r="L53" s="150"/>
      <c r="M53" s="150"/>
      <c r="N53" s="151"/>
      <c r="O53" s="47"/>
    </row>
    <row r="54" spans="1:15" x14ac:dyDescent="0.3">
      <c r="A54" s="47"/>
      <c r="B54" s="167"/>
      <c r="C54" s="168"/>
      <c r="D54" s="168"/>
      <c r="E54" s="168"/>
      <c r="F54" s="168"/>
      <c r="G54" s="168"/>
      <c r="H54" s="168"/>
      <c r="I54" s="168"/>
      <c r="J54" s="168"/>
      <c r="K54" s="168"/>
      <c r="L54" s="168"/>
      <c r="M54" s="168"/>
      <c r="N54" s="169"/>
      <c r="O54" s="47"/>
    </row>
    <row r="55" spans="1:15" x14ac:dyDescent="0.3">
      <c r="A55" s="47"/>
      <c r="B55" s="47"/>
      <c r="C55" s="47"/>
      <c r="D55" s="47"/>
      <c r="E55" s="47"/>
      <c r="F55" s="47"/>
      <c r="G55" s="47"/>
      <c r="H55" s="47"/>
      <c r="I55" s="47"/>
      <c r="J55" s="47"/>
      <c r="K55" s="47"/>
      <c r="L55" s="47"/>
      <c r="M55" s="47"/>
      <c r="N55" s="47"/>
      <c r="O55" s="47"/>
    </row>
    <row r="56" spans="1:15" ht="15.5" x14ac:dyDescent="0.35">
      <c r="A56" s="47"/>
      <c r="B56" s="164" t="s">
        <v>139</v>
      </c>
      <c r="C56" s="165"/>
      <c r="D56" s="165"/>
      <c r="E56" s="165"/>
      <c r="F56" s="165"/>
      <c r="G56" s="165"/>
      <c r="H56" s="165"/>
      <c r="I56" s="165"/>
      <c r="J56" s="165"/>
      <c r="K56" s="165"/>
      <c r="L56" s="165"/>
      <c r="M56" s="165"/>
      <c r="N56" s="166"/>
      <c r="O56" s="47"/>
    </row>
    <row r="57" spans="1:15" ht="12.75" customHeight="1" x14ac:dyDescent="0.3">
      <c r="A57" s="47"/>
      <c r="B57" s="156" t="s">
        <v>140</v>
      </c>
      <c r="C57" s="157"/>
      <c r="D57" s="157"/>
      <c r="E57" s="157"/>
      <c r="F57" s="157"/>
      <c r="G57" s="157"/>
      <c r="H57" s="157"/>
      <c r="I57" s="157"/>
      <c r="J57" s="157"/>
      <c r="K57" s="157"/>
      <c r="L57" s="157"/>
      <c r="M57" s="157"/>
      <c r="N57" s="158"/>
      <c r="O57" s="47"/>
    </row>
    <row r="58" spans="1:15" ht="12.75" customHeight="1" thickBot="1" x14ac:dyDescent="0.35">
      <c r="A58" s="47"/>
      <c r="B58" s="156"/>
      <c r="C58" s="157"/>
      <c r="D58" s="157"/>
      <c r="E58" s="157"/>
      <c r="F58" s="157"/>
      <c r="G58" s="157"/>
      <c r="H58" s="157"/>
      <c r="I58" s="157"/>
      <c r="J58" s="157"/>
      <c r="K58" s="157"/>
      <c r="L58" s="157"/>
      <c r="M58" s="157"/>
      <c r="N58" s="158"/>
      <c r="O58" s="47"/>
    </row>
    <row r="59" spans="1:15" ht="18" customHeight="1" x14ac:dyDescent="0.3">
      <c r="A59" s="47"/>
      <c r="B59" s="162" t="s">
        <v>83</v>
      </c>
      <c r="C59" s="163"/>
      <c r="D59" s="163"/>
      <c r="E59" s="163"/>
      <c r="F59" s="163"/>
      <c r="G59" s="163"/>
      <c r="H59" s="146" t="str">
        <f>Calculations!$C$36</f>
        <v/>
      </c>
      <c r="I59" s="146"/>
      <c r="J59" s="146"/>
      <c r="K59" s="146"/>
      <c r="L59" s="146"/>
      <c r="M59" s="146"/>
      <c r="N59" s="147"/>
      <c r="O59" s="47"/>
    </row>
    <row r="60" spans="1:15" ht="16.5" customHeight="1" thickBot="1" x14ac:dyDescent="0.35">
      <c r="A60" s="47"/>
      <c r="B60" s="142" t="s">
        <v>84</v>
      </c>
      <c r="C60" s="143"/>
      <c r="D60" s="143"/>
      <c r="E60" s="143"/>
      <c r="F60" s="143"/>
      <c r="G60" s="143"/>
      <c r="H60" s="148" t="str">
        <f>Calculations!$C$37</f>
        <v/>
      </c>
      <c r="I60" s="148"/>
      <c r="J60" s="148"/>
      <c r="K60" s="148"/>
      <c r="L60" s="148"/>
      <c r="M60" s="148"/>
      <c r="N60" s="149"/>
      <c r="O60" s="47"/>
    </row>
    <row r="61" spans="1:15" x14ac:dyDescent="0.3">
      <c r="A61" s="47"/>
      <c r="B61" s="144" t="s">
        <v>141</v>
      </c>
      <c r="C61" s="145"/>
      <c r="D61" s="145"/>
      <c r="E61" s="145"/>
      <c r="F61" s="145"/>
      <c r="G61" s="145"/>
      <c r="H61" s="150" t="str">
        <f>Calculations!$C$38</f>
        <v/>
      </c>
      <c r="I61" s="150"/>
      <c r="J61" s="150"/>
      <c r="K61" s="150"/>
      <c r="L61" s="150"/>
      <c r="M61" s="150"/>
      <c r="N61" s="151"/>
      <c r="O61" s="47"/>
    </row>
    <row r="62" spans="1:15" x14ac:dyDescent="0.3">
      <c r="A62" s="47"/>
      <c r="B62" s="144"/>
      <c r="C62" s="145"/>
      <c r="D62" s="145"/>
      <c r="E62" s="145"/>
      <c r="F62" s="145"/>
      <c r="G62" s="145"/>
      <c r="H62" s="150"/>
      <c r="I62" s="150"/>
      <c r="J62" s="150"/>
      <c r="K62" s="150"/>
      <c r="L62" s="150"/>
      <c r="M62" s="150"/>
      <c r="N62" s="151"/>
      <c r="O62" s="47"/>
    </row>
    <row r="63" spans="1:15" x14ac:dyDescent="0.3">
      <c r="A63" s="47"/>
      <c r="B63" s="167"/>
      <c r="C63" s="168"/>
      <c r="D63" s="168"/>
      <c r="E63" s="168"/>
      <c r="F63" s="168"/>
      <c r="G63" s="168"/>
      <c r="H63" s="168"/>
      <c r="I63" s="168"/>
      <c r="J63" s="168"/>
      <c r="K63" s="168"/>
      <c r="L63" s="168"/>
      <c r="M63" s="168"/>
      <c r="N63" s="169"/>
      <c r="O63" s="47"/>
    </row>
    <row r="64" spans="1:15" ht="9.75" customHeight="1" x14ac:dyDescent="0.3">
      <c r="A64" s="47"/>
      <c r="B64" s="47"/>
      <c r="C64" s="47"/>
      <c r="D64" s="47"/>
      <c r="E64" s="47"/>
      <c r="F64" s="47"/>
      <c r="G64" s="47"/>
      <c r="H64" s="47"/>
      <c r="I64" s="47"/>
      <c r="J64" s="47"/>
      <c r="K64" s="47"/>
      <c r="L64" s="47"/>
      <c r="M64" s="47"/>
      <c r="N64" s="47"/>
      <c r="O64" s="47"/>
    </row>
    <row r="65" spans="1:15" ht="18.5" thickBot="1" x14ac:dyDescent="0.45">
      <c r="A65" s="47"/>
      <c r="B65" s="194" t="s">
        <v>85</v>
      </c>
      <c r="C65" s="194"/>
      <c r="D65" s="194"/>
      <c r="E65" s="194"/>
      <c r="F65" s="194"/>
      <c r="G65" s="194"/>
      <c r="H65" s="194"/>
      <c r="I65" s="194"/>
      <c r="J65" s="194"/>
      <c r="K65" s="194"/>
      <c r="L65" s="194"/>
      <c r="M65" s="194"/>
      <c r="N65" s="194"/>
      <c r="O65" s="47"/>
    </row>
    <row r="66" spans="1:15" ht="12.75" customHeight="1" x14ac:dyDescent="0.3">
      <c r="A66" s="47"/>
      <c r="B66" s="195" t="s">
        <v>132</v>
      </c>
      <c r="C66" s="196"/>
      <c r="D66" s="196"/>
      <c r="E66" s="201" t="str">
        <f>Calculations!$C$52</f>
        <v/>
      </c>
      <c r="F66" s="201"/>
      <c r="G66" s="202"/>
      <c r="H66" s="47"/>
      <c r="I66" s="207" t="s">
        <v>134</v>
      </c>
      <c r="J66" s="208"/>
      <c r="K66" s="208"/>
      <c r="L66" s="201" t="str">
        <f>Calculations!$C$54</f>
        <v/>
      </c>
      <c r="M66" s="201"/>
      <c r="N66" s="202"/>
      <c r="O66" s="47"/>
    </row>
    <row r="67" spans="1:15" ht="12.75" customHeight="1" x14ac:dyDescent="0.3">
      <c r="A67" s="47"/>
      <c r="B67" s="197"/>
      <c r="C67" s="198"/>
      <c r="D67" s="198"/>
      <c r="E67" s="203"/>
      <c r="F67" s="203"/>
      <c r="G67" s="204"/>
      <c r="H67" s="47"/>
      <c r="I67" s="209"/>
      <c r="J67" s="210"/>
      <c r="K67" s="210"/>
      <c r="L67" s="203"/>
      <c r="M67" s="203"/>
      <c r="N67" s="204"/>
      <c r="O67" s="47"/>
    </row>
    <row r="68" spans="1:15" ht="13.5" customHeight="1" thickBot="1" x14ac:dyDescent="0.35">
      <c r="A68" s="47"/>
      <c r="B68" s="199"/>
      <c r="C68" s="200"/>
      <c r="D68" s="200"/>
      <c r="E68" s="205"/>
      <c r="F68" s="205"/>
      <c r="G68" s="206"/>
      <c r="H68" s="47"/>
      <c r="I68" s="211"/>
      <c r="J68" s="212"/>
      <c r="K68" s="212"/>
      <c r="L68" s="205"/>
      <c r="M68" s="205"/>
      <c r="N68" s="206"/>
      <c r="O68" s="47"/>
    </row>
    <row r="69" spans="1:15" ht="6" customHeight="1" thickBot="1" x14ac:dyDescent="0.35">
      <c r="A69" s="47"/>
      <c r="B69" s="47"/>
      <c r="C69" s="47"/>
      <c r="D69" s="47"/>
      <c r="E69" s="47"/>
      <c r="F69" s="47"/>
      <c r="G69" s="47"/>
      <c r="H69" s="47"/>
      <c r="I69" s="47"/>
      <c r="J69" s="47"/>
      <c r="K69" s="47"/>
      <c r="L69" s="47"/>
      <c r="M69" s="47"/>
      <c r="N69" s="47"/>
      <c r="O69" s="47"/>
    </row>
    <row r="70" spans="1:15" ht="12.75" customHeight="1" x14ac:dyDescent="0.3">
      <c r="A70" s="47"/>
      <c r="B70" s="195" t="s">
        <v>133</v>
      </c>
      <c r="C70" s="196"/>
      <c r="D70" s="196"/>
      <c r="E70" s="201" t="str">
        <f>Calculations!$C$53</f>
        <v/>
      </c>
      <c r="F70" s="201"/>
      <c r="G70" s="202"/>
      <c r="H70" s="47"/>
      <c r="I70" s="207" t="s">
        <v>135</v>
      </c>
      <c r="J70" s="208"/>
      <c r="K70" s="208"/>
      <c r="L70" s="201" t="str">
        <f>Calculations!$C$55</f>
        <v/>
      </c>
      <c r="M70" s="201"/>
      <c r="N70" s="202"/>
      <c r="O70" s="47"/>
    </row>
    <row r="71" spans="1:15" ht="12.75" customHeight="1" x14ac:dyDescent="0.3">
      <c r="A71" s="47"/>
      <c r="B71" s="197"/>
      <c r="C71" s="198"/>
      <c r="D71" s="198"/>
      <c r="E71" s="203"/>
      <c r="F71" s="203"/>
      <c r="G71" s="204"/>
      <c r="H71" s="47"/>
      <c r="I71" s="209"/>
      <c r="J71" s="210"/>
      <c r="K71" s="210"/>
      <c r="L71" s="203"/>
      <c r="M71" s="203"/>
      <c r="N71" s="204"/>
      <c r="O71" s="47"/>
    </row>
    <row r="72" spans="1:15" ht="13.5" customHeight="1" thickBot="1" x14ac:dyDescent="0.35">
      <c r="A72" s="47"/>
      <c r="B72" s="199"/>
      <c r="C72" s="200"/>
      <c r="D72" s="200"/>
      <c r="E72" s="205"/>
      <c r="F72" s="205"/>
      <c r="G72" s="206"/>
      <c r="H72" s="47"/>
      <c r="I72" s="211"/>
      <c r="J72" s="212"/>
      <c r="K72" s="212"/>
      <c r="L72" s="205"/>
      <c r="M72" s="205"/>
      <c r="N72" s="206"/>
      <c r="O72" s="47"/>
    </row>
    <row r="73" spans="1:15" x14ac:dyDescent="0.3">
      <c r="A73" s="47"/>
      <c r="B73" s="47"/>
      <c r="C73" s="47"/>
      <c r="D73" s="47"/>
      <c r="E73" s="47"/>
      <c r="F73" s="47"/>
      <c r="G73" s="47"/>
      <c r="H73" s="47"/>
      <c r="I73" s="47"/>
      <c r="J73" s="47"/>
      <c r="K73" s="47"/>
      <c r="L73" s="47"/>
      <c r="M73" s="47"/>
      <c r="N73" s="47"/>
      <c r="O73" s="47"/>
    </row>
    <row r="74" spans="1:15" x14ac:dyDescent="0.3">
      <c r="A74" s="47"/>
      <c r="B74" s="47"/>
      <c r="C74" s="47"/>
      <c r="D74" s="47"/>
      <c r="E74" s="47"/>
      <c r="F74" s="47"/>
      <c r="G74" s="47"/>
      <c r="H74" s="47"/>
      <c r="I74" s="47"/>
      <c r="J74" s="47"/>
      <c r="K74" s="47"/>
      <c r="L74" s="47"/>
      <c r="M74" s="47"/>
      <c r="N74" s="47"/>
      <c r="O74" s="47"/>
    </row>
    <row r="75" spans="1:15" x14ac:dyDescent="0.3">
      <c r="A75" s="47"/>
      <c r="B75" s="47"/>
      <c r="C75" s="47"/>
      <c r="D75" s="47"/>
      <c r="E75" s="47"/>
      <c r="F75" s="47"/>
      <c r="G75" s="47"/>
      <c r="H75" s="47"/>
      <c r="I75" s="47"/>
      <c r="J75" s="47"/>
      <c r="K75" s="47"/>
      <c r="L75" s="47"/>
      <c r="M75" s="47"/>
      <c r="N75" s="47"/>
      <c r="O75" s="47"/>
    </row>
    <row r="76" spans="1:15" x14ac:dyDescent="0.3">
      <c r="A76" s="47"/>
      <c r="B76" s="47"/>
      <c r="C76" s="47"/>
      <c r="D76" s="47"/>
      <c r="E76" s="47"/>
      <c r="F76" s="47"/>
      <c r="G76" s="47"/>
      <c r="H76" s="47"/>
      <c r="I76" s="47"/>
      <c r="J76" s="47"/>
      <c r="K76" s="47"/>
      <c r="L76" s="47"/>
      <c r="M76" s="47"/>
      <c r="N76" s="47"/>
      <c r="O76" s="47"/>
    </row>
    <row r="77" spans="1:15" x14ac:dyDescent="0.3">
      <c r="A77" s="47"/>
      <c r="B77" s="47"/>
      <c r="C77" s="47"/>
      <c r="D77" s="47"/>
      <c r="E77" s="47"/>
      <c r="F77" s="47"/>
      <c r="G77" s="47"/>
      <c r="H77" s="47"/>
      <c r="I77" s="47"/>
      <c r="J77" s="47"/>
      <c r="K77" s="47"/>
      <c r="L77" s="47"/>
      <c r="M77" s="47"/>
      <c r="N77" s="47"/>
      <c r="O77" s="47"/>
    </row>
    <row r="78" spans="1:15" x14ac:dyDescent="0.3">
      <c r="A78" s="47"/>
      <c r="B78" s="47"/>
      <c r="C78" s="47"/>
      <c r="D78" s="47"/>
      <c r="E78" s="47"/>
      <c r="F78" s="47"/>
      <c r="G78" s="47"/>
      <c r="H78" s="47"/>
      <c r="I78" s="47"/>
      <c r="J78" s="47"/>
      <c r="K78" s="47"/>
      <c r="L78" s="47"/>
      <c r="M78" s="47"/>
      <c r="N78" s="47"/>
      <c r="O78" s="47"/>
    </row>
    <row r="79" spans="1:15" x14ac:dyDescent="0.3">
      <c r="A79" s="47"/>
      <c r="B79" s="47"/>
      <c r="C79" s="47"/>
      <c r="D79" s="47"/>
      <c r="E79" s="47"/>
      <c r="F79" s="47"/>
      <c r="G79" s="47"/>
      <c r="H79" s="47"/>
      <c r="I79" s="47"/>
      <c r="J79" s="47"/>
      <c r="K79" s="47"/>
      <c r="L79" s="47"/>
      <c r="M79" s="47"/>
      <c r="N79" s="47"/>
      <c r="O79" s="47"/>
    </row>
    <row r="80" spans="1:15" x14ac:dyDescent="0.3">
      <c r="A80" s="47"/>
      <c r="B80" s="47"/>
      <c r="C80" s="47"/>
      <c r="D80" s="47"/>
      <c r="E80" s="47"/>
      <c r="F80" s="47"/>
      <c r="G80" s="47"/>
      <c r="H80" s="47"/>
      <c r="I80" s="47"/>
      <c r="J80" s="47"/>
      <c r="K80" s="47"/>
      <c r="L80" s="47"/>
      <c r="M80" s="47"/>
      <c r="N80" s="47"/>
      <c r="O80" s="47"/>
    </row>
    <row r="81" spans="1:15" x14ac:dyDescent="0.3">
      <c r="A81" s="47"/>
      <c r="B81" s="47"/>
      <c r="C81" s="47"/>
      <c r="D81" s="47"/>
      <c r="E81" s="47"/>
      <c r="F81" s="47"/>
      <c r="G81" s="47"/>
      <c r="H81" s="47"/>
      <c r="I81" s="47"/>
      <c r="J81" s="47"/>
      <c r="K81" s="47"/>
      <c r="L81" s="47"/>
      <c r="M81" s="47"/>
      <c r="N81" s="47"/>
      <c r="O81" s="47"/>
    </row>
    <row r="82" spans="1:15" x14ac:dyDescent="0.3">
      <c r="A82" s="47"/>
      <c r="B82" s="47"/>
      <c r="C82" s="47"/>
      <c r="D82" s="47"/>
      <c r="E82" s="47"/>
      <c r="F82" s="47"/>
      <c r="G82" s="47"/>
      <c r="H82" s="47"/>
      <c r="I82" s="47"/>
      <c r="J82" s="47"/>
      <c r="K82" s="47"/>
      <c r="L82" s="47"/>
      <c r="M82" s="47"/>
      <c r="N82" s="47"/>
      <c r="O82" s="47"/>
    </row>
    <row r="83" spans="1:15" x14ac:dyDescent="0.3">
      <c r="A83" s="47"/>
      <c r="B83" s="47"/>
      <c r="C83" s="47"/>
      <c r="D83" s="47"/>
      <c r="E83" s="47"/>
      <c r="F83" s="47"/>
      <c r="G83" s="47"/>
      <c r="H83" s="47"/>
      <c r="I83" s="47"/>
      <c r="J83" s="47"/>
      <c r="K83" s="47"/>
      <c r="L83" s="47"/>
      <c r="M83" s="47"/>
      <c r="N83" s="47"/>
      <c r="O83" s="47"/>
    </row>
    <row r="84" spans="1:15" x14ac:dyDescent="0.3">
      <c r="A84" s="47"/>
      <c r="B84" s="47"/>
      <c r="C84" s="47"/>
      <c r="D84" s="47"/>
      <c r="E84" s="47"/>
      <c r="F84" s="47"/>
      <c r="G84" s="47"/>
      <c r="H84" s="47"/>
      <c r="I84" s="47"/>
      <c r="J84" s="47"/>
      <c r="K84" s="47"/>
      <c r="L84" s="47"/>
      <c r="M84" s="47"/>
      <c r="N84" s="47"/>
      <c r="O84" s="47"/>
    </row>
    <row r="85" spans="1:15" x14ac:dyDescent="0.3">
      <c r="A85" s="47"/>
      <c r="B85" s="47"/>
      <c r="C85" s="47"/>
      <c r="D85" s="47"/>
      <c r="E85" s="47"/>
      <c r="F85" s="47"/>
      <c r="G85" s="47"/>
      <c r="H85" s="47"/>
      <c r="I85" s="47"/>
      <c r="J85" s="47"/>
      <c r="K85" s="47"/>
      <c r="L85" s="47"/>
      <c r="M85" s="47"/>
      <c r="N85" s="47"/>
      <c r="O85" s="47"/>
    </row>
    <row r="86" spans="1:15" x14ac:dyDescent="0.3">
      <c r="A86" s="47"/>
      <c r="B86" s="47"/>
      <c r="C86" s="47"/>
      <c r="D86" s="47"/>
      <c r="E86" s="47"/>
      <c r="F86" s="47"/>
      <c r="G86" s="47"/>
      <c r="H86" s="47"/>
      <c r="I86" s="47"/>
      <c r="J86" s="47"/>
      <c r="K86" s="47"/>
      <c r="L86" s="47"/>
      <c r="M86" s="47"/>
      <c r="N86" s="47"/>
      <c r="O86" s="47"/>
    </row>
    <row r="87" spans="1:15" x14ac:dyDescent="0.3">
      <c r="A87" s="47"/>
      <c r="B87" s="47"/>
      <c r="C87" s="47"/>
      <c r="D87" s="47"/>
      <c r="E87" s="47"/>
      <c r="F87" s="47"/>
      <c r="G87" s="47"/>
      <c r="H87" s="47"/>
      <c r="I87" s="47"/>
      <c r="J87" s="47"/>
      <c r="K87" s="47"/>
      <c r="L87" s="47"/>
      <c r="M87" s="47"/>
      <c r="N87" s="47"/>
      <c r="O87" s="47"/>
    </row>
    <row r="88" spans="1:15" x14ac:dyDescent="0.3">
      <c r="A88" s="47"/>
      <c r="B88" s="47"/>
      <c r="C88" s="47"/>
      <c r="D88" s="47"/>
      <c r="E88" s="47"/>
      <c r="F88" s="47"/>
      <c r="G88" s="47"/>
      <c r="H88" s="47"/>
      <c r="I88" s="47"/>
      <c r="J88" s="47"/>
      <c r="K88" s="47"/>
      <c r="L88" s="47"/>
      <c r="M88" s="47"/>
      <c r="N88" s="47"/>
      <c r="O88" s="47"/>
    </row>
    <row r="89" spans="1:15" ht="13.4" customHeight="1" x14ac:dyDescent="0.3">
      <c r="A89" s="47"/>
      <c r="B89" s="187" t="str">
        <f>Calculations!$C$50</f>
        <v/>
      </c>
      <c r="C89" s="187"/>
      <c r="D89" s="187"/>
      <c r="E89" s="187"/>
      <c r="F89" s="187"/>
      <c r="G89" s="187"/>
      <c r="H89" s="187"/>
      <c r="I89" s="187"/>
      <c r="J89" s="187"/>
      <c r="K89" s="187"/>
      <c r="L89" s="187"/>
      <c r="M89" s="187"/>
      <c r="N89" s="187"/>
      <c r="O89" s="47"/>
    </row>
    <row r="90" spans="1:15" ht="13.4" customHeight="1" x14ac:dyDescent="0.3">
      <c r="A90" s="47"/>
      <c r="B90" s="187"/>
      <c r="C90" s="187"/>
      <c r="D90" s="187"/>
      <c r="E90" s="187"/>
      <c r="F90" s="187"/>
      <c r="G90" s="187"/>
      <c r="H90" s="187"/>
      <c r="I90" s="187"/>
      <c r="J90" s="187"/>
      <c r="K90" s="187"/>
      <c r="L90" s="187"/>
      <c r="M90" s="187"/>
      <c r="N90" s="187"/>
      <c r="O90" s="47"/>
    </row>
    <row r="91" spans="1:15" ht="13.4" customHeight="1" x14ac:dyDescent="0.3">
      <c r="A91" s="47"/>
      <c r="B91" s="187"/>
      <c r="C91" s="187"/>
      <c r="D91" s="187"/>
      <c r="E91" s="187"/>
      <c r="F91" s="187"/>
      <c r="G91" s="187"/>
      <c r="H91" s="187"/>
      <c r="I91" s="187"/>
      <c r="J91" s="187"/>
      <c r="K91" s="187"/>
      <c r="L91" s="187"/>
      <c r="M91" s="187"/>
      <c r="N91" s="187"/>
      <c r="O91" s="47"/>
    </row>
    <row r="92" spans="1:15" ht="13.4" customHeight="1" x14ac:dyDescent="0.3">
      <c r="A92" s="47"/>
      <c r="B92" s="187"/>
      <c r="C92" s="187"/>
      <c r="D92" s="187"/>
      <c r="E92" s="187"/>
      <c r="F92" s="187"/>
      <c r="G92" s="187"/>
      <c r="H92" s="187"/>
      <c r="I92" s="187"/>
      <c r="J92" s="187"/>
      <c r="K92" s="187"/>
      <c r="L92" s="187"/>
      <c r="M92" s="187"/>
      <c r="N92" s="187"/>
      <c r="O92" s="47"/>
    </row>
    <row r="93" spans="1:15" ht="12.75" customHeight="1" x14ac:dyDescent="0.3">
      <c r="A93" s="47"/>
      <c r="B93" s="187"/>
      <c r="C93" s="187"/>
      <c r="D93" s="187"/>
      <c r="E93" s="187"/>
      <c r="F93" s="187"/>
      <c r="G93" s="187"/>
      <c r="H93" s="187"/>
      <c r="I93" s="187"/>
      <c r="J93" s="187"/>
      <c r="K93" s="187"/>
      <c r="L93" s="187"/>
      <c r="M93" s="187"/>
      <c r="N93" s="187"/>
      <c r="O93" s="47"/>
    </row>
    <row r="94" spans="1:15" ht="12.75" customHeight="1" x14ac:dyDescent="0.3">
      <c r="A94" s="47"/>
      <c r="B94" s="47"/>
      <c r="C94" s="47"/>
      <c r="D94" s="47"/>
      <c r="E94" s="47"/>
      <c r="F94" s="47"/>
      <c r="G94" s="47"/>
      <c r="H94" s="47"/>
      <c r="I94" s="47"/>
      <c r="J94" s="47"/>
      <c r="K94" s="47"/>
      <c r="L94" s="47"/>
      <c r="M94" s="47"/>
      <c r="N94" s="47"/>
      <c r="O94" s="47"/>
    </row>
    <row r="95" spans="1:15" ht="12.75" customHeight="1" x14ac:dyDescent="0.3">
      <c r="A95" s="47"/>
      <c r="B95" s="47"/>
      <c r="C95" s="47"/>
      <c r="D95" s="47"/>
      <c r="E95" s="47"/>
      <c r="F95" s="47"/>
      <c r="G95" s="47"/>
      <c r="H95" s="47"/>
      <c r="I95" s="47"/>
      <c r="J95" s="47"/>
      <c r="K95" s="47"/>
      <c r="L95" s="47"/>
      <c r="M95" s="47"/>
      <c r="N95" s="47"/>
      <c r="O95" s="47"/>
    </row>
    <row r="96" spans="1:15" x14ac:dyDescent="0.3">
      <c r="A96" s="47"/>
      <c r="B96" s="47"/>
      <c r="C96" s="47"/>
      <c r="D96" s="47"/>
      <c r="E96" s="47"/>
      <c r="F96" s="47"/>
      <c r="G96" s="47"/>
      <c r="H96" s="47"/>
      <c r="I96" s="47"/>
      <c r="J96" s="47"/>
      <c r="K96" s="47"/>
      <c r="L96" s="47"/>
      <c r="M96" s="47"/>
      <c r="N96" s="47"/>
      <c r="O96" s="47"/>
    </row>
    <row r="97" spans="1:15" x14ac:dyDescent="0.3">
      <c r="A97" s="47"/>
      <c r="B97" s="47"/>
      <c r="C97" s="47"/>
      <c r="D97" s="47"/>
      <c r="E97" s="47"/>
      <c r="F97" s="47"/>
      <c r="G97" s="47"/>
      <c r="H97" s="47"/>
      <c r="I97" s="47"/>
      <c r="J97" s="47"/>
      <c r="K97" s="47"/>
      <c r="L97" s="47"/>
      <c r="M97" s="47"/>
      <c r="N97" s="47"/>
      <c r="O97" s="47"/>
    </row>
    <row r="98" spans="1:15" x14ac:dyDescent="0.3">
      <c r="A98" s="47"/>
      <c r="B98" s="47"/>
      <c r="C98" s="47"/>
      <c r="D98" s="47"/>
      <c r="E98" s="47"/>
      <c r="F98" s="47"/>
      <c r="G98" s="47"/>
      <c r="H98" s="47"/>
      <c r="I98" s="47"/>
      <c r="J98" s="47"/>
      <c r="K98" s="47"/>
      <c r="L98" s="47"/>
      <c r="M98" s="47"/>
      <c r="N98" s="47"/>
      <c r="O98" s="47"/>
    </row>
    <row r="99" spans="1:15" x14ac:dyDescent="0.3">
      <c r="A99" s="47"/>
      <c r="B99" s="47"/>
      <c r="C99" s="47"/>
      <c r="D99" s="47"/>
      <c r="E99" s="47"/>
      <c r="F99" s="47"/>
      <c r="G99" s="47"/>
      <c r="H99" s="47"/>
      <c r="I99" s="47"/>
      <c r="J99" s="47"/>
      <c r="K99" s="47"/>
      <c r="L99" s="47"/>
      <c r="M99" s="47"/>
      <c r="N99" s="47"/>
      <c r="O99" s="47"/>
    </row>
    <row r="100" spans="1:15" x14ac:dyDescent="0.3">
      <c r="A100" s="47"/>
      <c r="B100" s="47"/>
      <c r="C100" s="47"/>
      <c r="D100" s="47"/>
      <c r="E100" s="47"/>
      <c r="F100" s="47"/>
      <c r="G100" s="47"/>
      <c r="H100" s="47"/>
      <c r="I100" s="47"/>
      <c r="J100" s="47"/>
      <c r="K100" s="47"/>
      <c r="L100" s="47"/>
      <c r="M100" s="47"/>
      <c r="N100" s="47"/>
      <c r="O100" s="47"/>
    </row>
    <row r="101" spans="1:15" x14ac:dyDescent="0.3">
      <c r="A101" s="47"/>
      <c r="B101" s="47"/>
      <c r="C101" s="47"/>
      <c r="D101" s="47"/>
      <c r="E101" s="47"/>
      <c r="F101" s="47"/>
      <c r="G101" s="47"/>
      <c r="H101" s="47"/>
      <c r="I101" s="47"/>
      <c r="J101" s="47"/>
      <c r="K101" s="47"/>
      <c r="L101" s="47"/>
      <c r="M101" s="47"/>
      <c r="N101" s="47"/>
      <c r="O101" s="47"/>
    </row>
  </sheetData>
  <sheetProtection algorithmName="SHA-512" hashValue="ocIuKdNX9XZNfNW3QmCYEriKPelHQqCPWdhyuxbUxK8Ic1HPwwGWvX1noYnqYNmEyq7Ql0QrHEOSIYUqfTvmBA==" saltValue="vTtOU9Dohm33YCBe9t/igA==" spinCount="100000" sheet="1" objects="1" scenarios="1"/>
  <mergeCells count="65">
    <mergeCell ref="A1:O1"/>
    <mergeCell ref="Q2:U2"/>
    <mergeCell ref="E10:K12"/>
    <mergeCell ref="B9:N9"/>
    <mergeCell ref="Q4:U4"/>
    <mergeCell ref="A2:O2"/>
    <mergeCell ref="A3:O6"/>
    <mergeCell ref="B22:G22"/>
    <mergeCell ref="C19:F21"/>
    <mergeCell ref="I16:N18"/>
    <mergeCell ref="J19:M21"/>
    <mergeCell ref="I22:N22"/>
    <mergeCell ref="B13:N13"/>
    <mergeCell ref="B15:G15"/>
    <mergeCell ref="I15:N15"/>
    <mergeCell ref="B16:G18"/>
    <mergeCell ref="B8:N8"/>
    <mergeCell ref="B63:N63"/>
    <mergeCell ref="B89:N93"/>
    <mergeCell ref="B29:N30"/>
    <mergeCell ref="H48:N48"/>
    <mergeCell ref="H49:N49"/>
    <mergeCell ref="B48:G48"/>
    <mergeCell ref="B49:G49"/>
    <mergeCell ref="B65:N65"/>
    <mergeCell ref="B66:D68"/>
    <mergeCell ref="E66:G68"/>
    <mergeCell ref="B70:D72"/>
    <mergeCell ref="E70:G72"/>
    <mergeCell ref="I66:K68"/>
    <mergeCell ref="L66:N68"/>
    <mergeCell ref="I70:K72"/>
    <mergeCell ref="L70:N72"/>
    <mergeCell ref="B27:D28"/>
    <mergeCell ref="B25:D26"/>
    <mergeCell ref="E27:E28"/>
    <mergeCell ref="J27:J28"/>
    <mergeCell ref="B42:N42"/>
    <mergeCell ref="L25:N26"/>
    <mergeCell ref="B33:N33"/>
    <mergeCell ref="B34:N40"/>
    <mergeCell ref="F25:I26"/>
    <mergeCell ref="F27:I28"/>
    <mergeCell ref="L27:N28"/>
    <mergeCell ref="B52:I53"/>
    <mergeCell ref="B50:G50"/>
    <mergeCell ref="B51:G51"/>
    <mergeCell ref="H51:N51"/>
    <mergeCell ref="B47:G47"/>
    <mergeCell ref="B24:N24"/>
    <mergeCell ref="B60:G60"/>
    <mergeCell ref="B61:G62"/>
    <mergeCell ref="H59:N59"/>
    <mergeCell ref="H60:N60"/>
    <mergeCell ref="H61:N62"/>
    <mergeCell ref="H46:N46"/>
    <mergeCell ref="H47:N47"/>
    <mergeCell ref="B46:G46"/>
    <mergeCell ref="B43:N45"/>
    <mergeCell ref="B59:G59"/>
    <mergeCell ref="B56:N56"/>
    <mergeCell ref="B57:N58"/>
    <mergeCell ref="H50:N50"/>
    <mergeCell ref="B54:N54"/>
    <mergeCell ref="J52:N53"/>
  </mergeCells>
  <conditionalFormatting sqref="E66 L66 E70 L70">
    <cfRule type="containsText" dxfId="8" priority="3" operator="containsText" text="Below the required level.">
      <formula>NOT(ISERROR(SEARCH("Below the required level.",E66)))</formula>
    </cfRule>
  </conditionalFormatting>
  <conditionalFormatting sqref="E66:G68 L66:N68 E70:G72 L70:N72">
    <cfRule type="containsText" dxfId="7" priority="2" operator="containsText" text="Above the required level.">
      <formula>NOT(ISERROR(SEARCH("Above the required level.",E66)))</formula>
    </cfRule>
  </conditionalFormatting>
  <conditionalFormatting sqref="E10:K12">
    <cfRule type="containsText" dxfId="6" priority="1" operator="containsText" text="Please select a quarter">
      <formula>NOT(ISERROR(SEARCH("Please select a quarter",E10)))</formula>
    </cfRule>
    <cfRule type="cellIs" dxfId="5" priority="6" operator="greaterThan">
      <formula>0</formula>
    </cfRule>
    <cfRule type="cellIs" dxfId="4" priority="7" operator="lessThan">
      <formula>0</formula>
    </cfRule>
  </conditionalFormatting>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7F2AAA6-B758-4B3D-99E4-8938F10445B3}">
          <x14:formula1>
            <xm:f>Calculations!$B$65:$B$69</xm:f>
          </x14:formula1>
          <xm:sqref>V2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4E1F7-177E-480D-848D-281E8F8D4222}">
  <dimension ref="B1:J69"/>
  <sheetViews>
    <sheetView workbookViewId="0"/>
  </sheetViews>
  <sheetFormatPr defaultRowHeight="13" x14ac:dyDescent="0.3"/>
  <cols>
    <col min="1" max="1" width="3.81640625" customWidth="1"/>
    <col min="2" max="2" width="36.54296875" bestFit="1" customWidth="1"/>
    <col min="3" max="3" width="61.54296875" bestFit="1" customWidth="1"/>
    <col min="4" max="6" width="14.453125" customWidth="1"/>
    <col min="7" max="7" width="9" customWidth="1"/>
    <col min="8" max="8" width="52" customWidth="1"/>
    <col min="9" max="9" width="9.453125" customWidth="1"/>
  </cols>
  <sheetData>
    <row r="1" spans="2:10" ht="13.5" thickBot="1" x14ac:dyDescent="0.35"/>
    <row r="2" spans="2:10" ht="15" thickBot="1" x14ac:dyDescent="0.4">
      <c r="B2" s="258" t="s">
        <v>86</v>
      </c>
      <c r="C2" s="259"/>
      <c r="E2" s="263" t="s">
        <v>87</v>
      </c>
      <c r="F2" s="264"/>
      <c r="G2" s="264"/>
      <c r="H2" s="264"/>
      <c r="I2" s="264"/>
      <c r="J2" s="265"/>
    </row>
    <row r="3" spans="2:10" ht="14.5" x14ac:dyDescent="0.35">
      <c r="B3" s="11" t="s">
        <v>88</v>
      </c>
      <c r="C3" s="12">
        <v>0.1</v>
      </c>
      <c r="E3" s="266" t="s">
        <v>89</v>
      </c>
      <c r="F3" s="267"/>
      <c r="G3" s="267"/>
      <c r="H3" s="267" t="s">
        <v>90</v>
      </c>
      <c r="I3" s="267"/>
      <c r="J3" s="268"/>
    </row>
    <row r="4" spans="2:10" x14ac:dyDescent="0.3">
      <c r="B4" s="7" t="s">
        <v>91</v>
      </c>
      <c r="C4" s="9">
        <v>0.35</v>
      </c>
      <c r="E4" s="269" t="s">
        <v>92</v>
      </c>
      <c r="F4" s="270"/>
      <c r="G4" s="270"/>
      <c r="H4" s="270" t="s">
        <v>93</v>
      </c>
      <c r="I4" s="270"/>
      <c r="J4" s="271"/>
    </row>
    <row r="5" spans="2:10" ht="13.5" thickBot="1" x14ac:dyDescent="0.35">
      <c r="B5" s="4" t="s">
        <v>94</v>
      </c>
      <c r="C5" s="15" t="str">
        <f>'Liquidity calculator'!$V$2</f>
        <v>Select</v>
      </c>
      <c r="E5" s="272" t="s">
        <v>95</v>
      </c>
      <c r="F5" s="273"/>
      <c r="G5" s="273"/>
      <c r="H5" s="273" t="s">
        <v>96</v>
      </c>
      <c r="I5" s="273"/>
      <c r="J5" s="274"/>
    </row>
    <row r="6" spans="2:10" ht="13.5" thickBot="1" x14ac:dyDescent="0.35">
      <c r="E6" s="275" t="s">
        <v>97</v>
      </c>
      <c r="F6" s="276"/>
      <c r="G6" s="276"/>
      <c r="H6" s="276" t="s">
        <v>98</v>
      </c>
      <c r="I6" s="276"/>
      <c r="J6" s="277"/>
    </row>
    <row r="7" spans="2:10" ht="13.5" thickBot="1" x14ac:dyDescent="0.35"/>
    <row r="8" spans="2:10" ht="15" thickBot="1" x14ac:dyDescent="0.4">
      <c r="B8" s="260" t="s">
        <v>99</v>
      </c>
      <c r="C8" s="261"/>
      <c r="D8" s="261"/>
      <c r="E8" s="261"/>
      <c r="F8" s="262"/>
      <c r="G8" s="5"/>
    </row>
    <row r="9" spans="2:10" ht="14.5" x14ac:dyDescent="0.35">
      <c r="B9" s="6"/>
      <c r="C9" s="256" t="s">
        <v>100</v>
      </c>
      <c r="D9" s="256"/>
      <c r="E9" s="256"/>
      <c r="F9" s="257"/>
      <c r="H9" s="278" t="s">
        <v>101</v>
      </c>
    </row>
    <row r="10" spans="2:10" ht="15" thickBot="1" x14ac:dyDescent="0.4">
      <c r="B10" s="16" t="s">
        <v>102</v>
      </c>
      <c r="C10" s="17" t="s">
        <v>103</v>
      </c>
      <c r="D10" s="17" t="s">
        <v>104</v>
      </c>
      <c r="E10" s="17" t="s">
        <v>105</v>
      </c>
      <c r="F10" s="18" t="s">
        <v>106</v>
      </c>
      <c r="H10" s="279"/>
    </row>
    <row r="11" spans="2:10" x14ac:dyDescent="0.3">
      <c r="B11" s="19" t="s">
        <v>29</v>
      </c>
      <c r="C11" s="59">
        <f>VLOOKUP($B11,'QFR Q1'!$C$6:$D$72, 2, FALSE)</f>
        <v>0</v>
      </c>
      <c r="D11" s="59">
        <f>VLOOKUP($B11,'QFR Q2'!$C$6:$D$72, 2, FALSE)</f>
        <v>0</v>
      </c>
      <c r="E11" s="59">
        <f>VLOOKUP($B11,'QFR Q3'!$C$6:$D$72, 2, FALSE)</f>
        <v>0</v>
      </c>
      <c r="F11" s="20">
        <f>VLOOKUP($B11,'QFR Q4'!$C$6:$D$72, 2, FALSE)</f>
        <v>0</v>
      </c>
      <c r="H11" s="38" t="str">
        <f>TRIM(IF(ISNUMBER(FIND("◦",B11,1))=TRUE,REPLACE(TRIM(B11),1,1,""),B11))</f>
        <v>Refundable Resident Loans Payable</v>
      </c>
    </row>
    <row r="12" spans="2:10" x14ac:dyDescent="0.3">
      <c r="B12" s="19" t="s">
        <v>16</v>
      </c>
      <c r="C12" s="59">
        <f>-VLOOKUP($B12,'QFR Q1'!$C$6:$D$72, 2, FALSE)</f>
        <v>0</v>
      </c>
      <c r="D12" s="59">
        <f>-VLOOKUP($B12,'QFR Q2'!$C$6:$D$72, 2, FALSE)</f>
        <v>0</v>
      </c>
      <c r="E12" s="59">
        <f>-VLOOKUP($B12,'QFR Q3'!$C$6:$D$72, 2, FALSE)</f>
        <v>0</v>
      </c>
      <c r="F12" s="20">
        <f>-VLOOKUP($B12,'QFR Q4'!$C$6:$D$72, 2, FALSE)</f>
        <v>0</v>
      </c>
      <c r="H12" s="38" t="str">
        <f>TRIM(IF(ISNUMBER(FIND("◦",B12,1))=TRUE,REPLACE(TRIM(B12),1,1,""),B12))</f>
        <v>Refundable Resident Loans Receivable</v>
      </c>
    </row>
    <row r="13" spans="2:10" x14ac:dyDescent="0.3">
      <c r="B13" s="21" t="s">
        <v>107</v>
      </c>
      <c r="C13" s="22">
        <f>$C$11+$C$12</f>
        <v>0</v>
      </c>
      <c r="D13" s="22">
        <f>$D$11+$D$12</f>
        <v>0</v>
      </c>
      <c r="E13" s="22">
        <f>$E$11+$E$12</f>
        <v>0</v>
      </c>
      <c r="F13" s="23">
        <f>$F$11+$F$12</f>
        <v>0</v>
      </c>
      <c r="H13" s="38" t="str">
        <f>TRIM(IF(ISNUMBER(FIND("◦",B13,1))=TRUE,REPLACE(TRIM(B13),1,1,""),B13))</f>
        <v>Total RAD liabilities</v>
      </c>
    </row>
    <row r="14" spans="2:10" x14ac:dyDescent="0.3">
      <c r="B14" s="24"/>
      <c r="C14" s="59"/>
      <c r="D14" s="59"/>
      <c r="E14" s="59"/>
      <c r="F14" s="20"/>
      <c r="H14" s="38"/>
    </row>
    <row r="15" spans="2:10" x14ac:dyDescent="0.3">
      <c r="B15" s="25" t="s">
        <v>51</v>
      </c>
      <c r="C15" s="26">
        <f>IF(VLOOKUP($B15,'QFR Q1'!$C$6:$D$72, 2, FALSE)&lt;0,0,VLOOKUP($B15,'QFR Q1'!$C$6:$D$72, 2, FALSE))</f>
        <v>0</v>
      </c>
      <c r="D15" s="26">
        <f>IF(VLOOKUP($B15,'QFR Q2'!$C$6:$D$72,2,FALSE) - (VLOOKUP($B15,'QFR Q1'!$C$6:$D$72, 2, FALSE))&lt;0,0,VLOOKUP($B15,'QFR Q2'!$C$6:$D$72,2,FALSE) - (VLOOKUP($B15,'QFR Q1'!$C$6:$D$72, 2, FALSE)))</f>
        <v>0</v>
      </c>
      <c r="E15" s="26">
        <f>IF(VLOOKUP($B15,'QFR Q3'!$C$6:$D$72, 2, FALSE) - (VLOOKUP($B15,'QFR Q2'!$C$6:$D$72,2,FALSE))&lt;0,0, VLOOKUP($B15,'QFR Q3'!$C$6:$D$72, 2, FALSE) - (VLOOKUP($B15,'QFR Q2'!$C$6:$D$72,2,FALSE)))</f>
        <v>0</v>
      </c>
      <c r="F15" s="27">
        <f>IF(VLOOKUP($B15,'QFR Q4'!$C$6:$D$72, 2, FALSE) - (VLOOKUP($B15,'QFR Q3'!$C$6:$D$72, 2, FALSE))&lt;0, 0, VLOOKUP($B15,'QFR Q4'!$C$6:$D$72, 2, FALSE) - (VLOOKUP($B15,'QFR Q3'!$C$6:$D$72, 2, FALSE)))</f>
        <v>0</v>
      </c>
      <c r="H15" s="38" t="str">
        <f t="shared" ref="H15:H21" si="0">TRIM(IF(ISNUMBER(FIND("◦",B15,1))=TRUE,REPLACE(TRIM(B15),1,1,""),B15))</f>
        <v>Salaries and Employee Benefits</v>
      </c>
    </row>
    <row r="16" spans="2:10" x14ac:dyDescent="0.3">
      <c r="B16" s="19" t="s">
        <v>52</v>
      </c>
      <c r="C16" s="59">
        <f>IF(VLOOKUP($B16,'QFR Q1'!$C$6:$D$72, 2, FALSE)&lt;0,0,VLOOKUP($B16,'QFR Q1'!$C$6:$D$72, 2, FALSE))</f>
        <v>0</v>
      </c>
      <c r="D16" s="59">
        <f>IF(VLOOKUP($B16,'QFR Q2'!$C$6:$D$72,2,FALSE) - (VLOOKUP($B16,'QFR Q1'!$C$6:$D$72, 2, FALSE))&lt;0,0,VLOOKUP($B16,'QFR Q2'!$C$6:$D$72,2,FALSE) - (VLOOKUP($B16,'QFR Q1'!$C$6:$D$72, 2, FALSE)))</f>
        <v>0</v>
      </c>
      <c r="E16" s="59">
        <f>IF(VLOOKUP($B16,'QFR Q3'!$C$6:$D$72, 2, FALSE) - (VLOOKUP($B16,'QFR Q2'!$C$6:$D$72,2,FALSE))&lt;0,0, VLOOKUP($B16,'QFR Q3'!$C$6:$D$72, 2, FALSE) - (VLOOKUP($B16,'QFR Q2'!$C$6:$D$72,2,FALSE)))</f>
        <v>0</v>
      </c>
      <c r="F16" s="20">
        <f>IF(VLOOKUP($B16,'QFR Q4'!$C$6:$D$72, 2, FALSE) - (VLOOKUP($B16,'QFR Q3'!$C$6:$D$72, 2, FALSE))&lt;0, 0, VLOOKUP($B16,'QFR Q4'!$C$6:$D$72, 2, FALSE) - (VLOOKUP($B16,'QFR Q3'!$C$6:$D$72, 2, FALSE)))</f>
        <v>0</v>
      </c>
      <c r="H16" s="38" t="str">
        <f t="shared" si="0"/>
        <v>Management Fees</v>
      </c>
    </row>
    <row r="17" spans="2:8" x14ac:dyDescent="0.3">
      <c r="B17" s="19" t="s">
        <v>56</v>
      </c>
      <c r="C17" s="59">
        <f>IF(VLOOKUP($B17,'QFR Q1'!$C$6:$D$72, 2, FALSE)&lt;0,0,VLOOKUP($B17,'QFR Q1'!$C$6:$D$72, 2, FALSE))</f>
        <v>0</v>
      </c>
      <c r="D17" s="59">
        <f>IF(VLOOKUP($B17,'QFR Q2'!$C$6:$D$72,2,FALSE) - (VLOOKUP($B17,'QFR Q1'!$C$6:$D$72, 2, FALSE))&lt;0,0,VLOOKUP($B17,'QFR Q2'!$C$6:$D$72,2,FALSE) - (VLOOKUP($B17,'QFR Q1'!$C$6:$D$72, 2, FALSE)))</f>
        <v>0</v>
      </c>
      <c r="E17" s="59">
        <f>IF(VLOOKUP($B17,'QFR Q3'!$C$6:$D$72, 2, FALSE) - (VLOOKUP($B17,'QFR Q2'!$C$6:$D$72,2,FALSE))&lt;0,0, VLOOKUP($B17,'QFR Q3'!$C$6:$D$72, 2, FALSE) - (VLOOKUP($B17,'QFR Q2'!$C$6:$D$72,2,FALSE)))</f>
        <v>0</v>
      </c>
      <c r="F17" s="20">
        <f>IF(VLOOKUP($B17,'QFR Q4'!$C$6:$D$72, 2, FALSE) - (VLOOKUP($B17,'QFR Q3'!$C$6:$D$72, 2, FALSE))&lt;0, 0, VLOOKUP($B17,'QFR Q4'!$C$6:$D$72, 2, FALSE) - (VLOOKUP($B17,'QFR Q3'!$C$6:$D$72, 2, FALSE)))</f>
        <v>0</v>
      </c>
      <c r="H17" s="38" t="str">
        <f t="shared" si="0"/>
        <v>Finance Expenses</v>
      </c>
    </row>
    <row r="18" spans="2:8" x14ac:dyDescent="0.3">
      <c r="B18" s="19" t="s">
        <v>57</v>
      </c>
      <c r="C18" s="59">
        <f>IF(VLOOKUP($B18,'QFR Q1'!$C$6:$D$72, 2, FALSE)&lt;0,0,VLOOKUP($B18,'QFR Q1'!$C$6:$D$72, 2, FALSE))</f>
        <v>0</v>
      </c>
      <c r="D18" s="59">
        <f>IF(VLOOKUP($B18,'QFR Q2'!$C$6:$D$72,2,FALSE) - (VLOOKUP($B18,'QFR Q1'!$C$6:$D$72, 2, FALSE))&lt;0,0,VLOOKUP($B18,'QFR Q2'!$C$6:$D$72,2,FALSE) - (VLOOKUP($B18,'QFR Q1'!$C$6:$D$72, 2, FALSE)))</f>
        <v>0</v>
      </c>
      <c r="E18" s="59">
        <f>IF(VLOOKUP($B18,'QFR Q3'!$C$6:$D$72, 2, FALSE) - (VLOOKUP($B18,'QFR Q2'!$C$6:$D$72,2,FALSE))&lt;0,0, VLOOKUP($B18,'QFR Q3'!$C$6:$D$72, 2, FALSE) - (VLOOKUP($B18,'QFR Q2'!$C$6:$D$72,2,FALSE)))</f>
        <v>0</v>
      </c>
      <c r="F18" s="20">
        <f>IF(VLOOKUP($B18,'QFR Q4'!$C$6:$D$72, 2, FALSE) - (VLOOKUP($B18,'QFR Q3'!$C$6:$D$72, 2, FALSE))&lt;0, 0, VLOOKUP($B18,'QFR Q4'!$C$6:$D$72, 2, FALSE) - (VLOOKUP($B18,'QFR Q3'!$C$6:$D$72, 2, FALSE)))</f>
        <v>0</v>
      </c>
      <c r="H18" s="38" t="str">
        <f t="shared" si="0"/>
        <v>Interest on Lease Liabilities - AASB 16</v>
      </c>
    </row>
    <row r="19" spans="2:8" x14ac:dyDescent="0.3">
      <c r="B19" s="19" t="s">
        <v>58</v>
      </c>
      <c r="C19" s="59">
        <f>IF(VLOOKUP($B19,'QFR Q1'!$C$6:$D$72, 2, FALSE)&lt;0,0,VLOOKUP($B19,'QFR Q1'!$C$6:$D$72, 2, FALSE))</f>
        <v>0</v>
      </c>
      <c r="D19" s="59">
        <f>IF(VLOOKUP($B19,'QFR Q2'!$C$6:$D$72,2,FALSE) - (VLOOKUP($B19,'QFR Q1'!$C$6:$D$72, 2, FALSE))&lt;0,0,VLOOKUP($B19,'QFR Q2'!$C$6:$D$72,2,FALSE) - (VLOOKUP($B19,'QFR Q1'!$C$6:$D$72, 2, FALSE)))</f>
        <v>0</v>
      </c>
      <c r="E19" s="59">
        <f>IF(VLOOKUP($B19,'QFR Q3'!$C$6:$D$72, 2, FALSE) - (VLOOKUP($B19,'QFR Q2'!$C$6:$D$72,2,FALSE))&lt;0,0, VLOOKUP($B19,'QFR Q3'!$C$6:$D$72, 2, FALSE) - (VLOOKUP($B19,'QFR Q2'!$C$6:$D$72,2,FALSE)))</f>
        <v>0</v>
      </c>
      <c r="F19" s="20">
        <f>IF(VLOOKUP($B19,'QFR Q4'!$C$6:$D$72, 2, FALSE) - (VLOOKUP($B19,'QFR Q3'!$C$6:$D$72, 2, FALSE))&lt;0, 0, VLOOKUP($B19,'QFR Q4'!$C$6:$D$72, 2, FALSE) - (VLOOKUP($B19,'QFR Q3'!$C$6:$D$72, 2, FALSE)))</f>
        <v>0</v>
      </c>
      <c r="H19" s="38" t="str">
        <f t="shared" si="0"/>
        <v>Rent - Not Captured by AASB 16</v>
      </c>
    </row>
    <row r="20" spans="2:8" x14ac:dyDescent="0.3">
      <c r="B20" s="19" t="s">
        <v>60</v>
      </c>
      <c r="C20" s="59">
        <f>IF(VLOOKUP($B20,'QFR Q1'!$C$6:$D$72, 2, FALSE)&lt;0,0,VLOOKUP($B20,'QFR Q1'!$C$6:$D$72, 2, FALSE))</f>
        <v>0</v>
      </c>
      <c r="D20" s="59">
        <f>IF(VLOOKUP($B20,'QFR Q2'!$C$6:$D$72,2,FALSE) - (VLOOKUP($B20,'QFR Q1'!$C$6:$D$72, 2, FALSE))&lt;0,0,VLOOKUP($B20,'QFR Q2'!$C$6:$D$72,2,FALSE) - (VLOOKUP($B20,'QFR Q1'!$C$6:$D$72, 2, FALSE)))</f>
        <v>0</v>
      </c>
      <c r="E20" s="59">
        <f>IF(VLOOKUP($B20,'QFR Q3'!$C$6:$D$72, 2, FALSE) - (VLOOKUP($B20,'QFR Q2'!$C$6:$D$72,2,FALSE))&lt;0,0, VLOOKUP($B20,'QFR Q3'!$C$6:$D$72, 2, FALSE) - (VLOOKUP($B20,'QFR Q2'!$C$6:$D$72,2,FALSE)))</f>
        <v>0</v>
      </c>
      <c r="F20" s="20">
        <f>IF(VLOOKUP($B20,'QFR Q4'!$C$6:$D$72, 2, FALSE) - (VLOOKUP($B20,'QFR Q3'!$C$6:$D$72, 2, FALSE))&lt;0, 0, VLOOKUP($B20,'QFR Q4'!$C$6:$D$72, 2, FALSE) - (VLOOKUP($B20,'QFR Q3'!$C$6:$D$72, 2, FALSE)))</f>
        <v>0</v>
      </c>
      <c r="H20" s="38" t="str">
        <f t="shared" si="0"/>
        <v>Other Expenses</v>
      </c>
    </row>
    <row r="21" spans="2:8" x14ac:dyDescent="0.3">
      <c r="B21" s="21" t="s">
        <v>108</v>
      </c>
      <c r="C21" s="22">
        <f>IF(SUM($C$15:C$20)&lt;0,0,SUM($C$15:C$20))</f>
        <v>0</v>
      </c>
      <c r="D21" s="22">
        <f>IF(SUM($D$15:D$20)&lt;0,0,SUM($D$15:D$20))</f>
        <v>0</v>
      </c>
      <c r="E21" s="22">
        <f>IF(SUM($E$15:E$20)&lt;0,0,SUM($E$15:E$20))</f>
        <v>0</v>
      </c>
      <c r="F21" s="23">
        <f>IF(SUM($F$15:F$20)&lt;0,0,SUM($F$15:F$20))</f>
        <v>0</v>
      </c>
      <c r="H21" s="38" t="str">
        <f t="shared" si="0"/>
        <v>Total quarterly expenses</v>
      </c>
    </row>
    <row r="22" spans="2:8" x14ac:dyDescent="0.3">
      <c r="B22" s="24"/>
      <c r="C22" s="59"/>
      <c r="D22" s="59"/>
      <c r="E22" s="59"/>
      <c r="F22" s="20"/>
      <c r="H22" s="38"/>
    </row>
    <row r="23" spans="2:8" ht="13.5" thickBot="1" x14ac:dyDescent="0.35">
      <c r="B23" s="28" t="s">
        <v>72</v>
      </c>
      <c r="C23" s="29">
        <f>C$13*$C$3+C$21*$C$4</f>
        <v>0</v>
      </c>
      <c r="D23" s="29">
        <f>D$13*$C$3+D$21*$C$4</f>
        <v>0</v>
      </c>
      <c r="E23" s="29">
        <f>E$13*$C$3+E$21*$C$4</f>
        <v>0</v>
      </c>
      <c r="F23" s="30">
        <f t="shared" ref="F23" si="1">F$13*$C$3+F$21*$C$4</f>
        <v>0</v>
      </c>
      <c r="H23" s="38" t="str">
        <f>TRIM(IF(ISNUMBER(FIND("◦",B23,1))=TRUE,REPLACE(TRIM(B23),1,1,""),B23))</f>
        <v>Liquid assets required</v>
      </c>
    </row>
    <row r="24" spans="2:8" ht="13.5" thickTop="1" x14ac:dyDescent="0.3">
      <c r="B24" s="24"/>
      <c r="C24" s="59"/>
      <c r="D24" s="59"/>
      <c r="E24" s="59"/>
      <c r="F24" s="20"/>
      <c r="H24" s="38"/>
    </row>
    <row r="25" spans="2:8" x14ac:dyDescent="0.3">
      <c r="B25" s="25" t="s">
        <v>13</v>
      </c>
      <c r="C25" s="26">
        <f>VLOOKUP($B25,'QFR Q1'!$C$6:$D$72, 2, FALSE)</f>
        <v>0</v>
      </c>
      <c r="D25" s="26">
        <f>VLOOKUP($B25,'QFR Q2'!$C$6:$D$72,2,FALSE)</f>
        <v>0</v>
      </c>
      <c r="E25" s="26">
        <f>VLOOKUP($B25,'QFR Q3'!$C$6:$D$72, 2, FALSE)</f>
        <v>0</v>
      </c>
      <c r="F25" s="27">
        <f>VLOOKUP($B25,'QFR Q4'!$C$6:$D$72, 2, FALSE)</f>
        <v>0</v>
      </c>
      <c r="H25" s="38" t="str">
        <f>TRIM(IF(ISNUMBER(FIND("◦",B25,1))=TRUE,REPLACE(TRIM(B25),1,1,""),B25))</f>
        <v>Cash and Cash Equivalents</v>
      </c>
    </row>
    <row r="26" spans="2:8" x14ac:dyDescent="0.3">
      <c r="B26" s="19" t="s">
        <v>14</v>
      </c>
      <c r="C26" s="31">
        <f>VLOOKUP($B26,'QFR Q1'!$C$6:$D$72, 2, FALSE)</f>
        <v>0</v>
      </c>
      <c r="D26" s="31">
        <f>VLOOKUP($B26,'QFR Q2'!$C$6:$D$72,2,FALSE)</f>
        <v>0</v>
      </c>
      <c r="E26" s="31">
        <f>VLOOKUP($B26,'QFR Q3'!$C$6:$D$72, 2, FALSE)</f>
        <v>0</v>
      </c>
      <c r="F26" s="32">
        <f>VLOOKUP($B26,'QFR Q4'!$C$6:$D$72, 2, FALSE)</f>
        <v>0</v>
      </c>
      <c r="H26" s="38" t="str">
        <f>TRIM(IF(ISNUMBER(FIND("◦",B26,1))=TRUE,REPLACE(TRIM(B26),1,1,""),B26))</f>
        <v>Financial Assets</v>
      </c>
    </row>
    <row r="27" spans="2:8" ht="13.5" thickBot="1" x14ac:dyDescent="0.35">
      <c r="B27" s="28" t="s">
        <v>73</v>
      </c>
      <c r="C27" s="33">
        <f>SUM($C$25:$C$26)</f>
        <v>0</v>
      </c>
      <c r="D27" s="33">
        <f>SUM($D$25:$D$26)</f>
        <v>0</v>
      </c>
      <c r="E27" s="33">
        <f>SUM($E$25:$E$26)</f>
        <v>0</v>
      </c>
      <c r="F27" s="34">
        <f>SUM($F$25:$F$26)</f>
        <v>0</v>
      </c>
      <c r="H27" s="38" t="str">
        <f>TRIM(IF(ISNUMBER(FIND("◦",B27,1))=TRUE,REPLACE(TRIM(B27),1,1,""),B27))</f>
        <v>Liquid assets held</v>
      </c>
    </row>
    <row r="28" spans="2:8" ht="13.5" thickTop="1" x14ac:dyDescent="0.3">
      <c r="B28" s="24"/>
      <c r="C28" s="59"/>
      <c r="D28" s="59"/>
      <c r="E28" s="59"/>
      <c r="F28" s="20"/>
      <c r="H28" s="38"/>
    </row>
    <row r="29" spans="2:8" ht="13.5" thickBot="1" x14ac:dyDescent="0.35">
      <c r="B29" s="35" t="s">
        <v>109</v>
      </c>
      <c r="C29" s="36">
        <f>$C$27-$C$23</f>
        <v>0</v>
      </c>
      <c r="D29" s="36">
        <f>$D$27-$D$23</f>
        <v>0</v>
      </c>
      <c r="E29" s="36">
        <f>$E$27-$E$23</f>
        <v>0</v>
      </c>
      <c r="F29" s="37">
        <f>$F$27-$F$23</f>
        <v>0</v>
      </c>
      <c r="H29" s="39" t="str">
        <f>TRIM(IF(ISNUMBER(FIND("◦",B29,1))=TRUE,REPLACE(TRIM(B29),1,1,""),B29))</f>
        <v>Shortfall/excess to threshold ($)</v>
      </c>
    </row>
    <row r="30" spans="2:8" ht="13.5" thickBot="1" x14ac:dyDescent="0.35"/>
    <row r="31" spans="2:8" ht="13.5" thickBot="1" x14ac:dyDescent="0.35">
      <c r="B31" s="258" t="s">
        <v>110</v>
      </c>
      <c r="C31" s="259"/>
      <c r="H31" s="13"/>
    </row>
    <row r="32" spans="2:8" ht="35.5" x14ac:dyDescent="0.75">
      <c r="B32" s="55" t="s">
        <v>72</v>
      </c>
      <c r="C32" s="56" t="str">
        <f>IF($C$5= "Select", "", INDEX($B$10:$F$29,MATCH($B32,$B$10:$B$29,0),MATCH($C$5,$B$10:$F$10,0)))</f>
        <v/>
      </c>
    </row>
    <row r="33" spans="2:3" ht="35.5" x14ac:dyDescent="0.75">
      <c r="B33" s="7" t="s">
        <v>73</v>
      </c>
      <c r="C33" s="42" t="str">
        <f>IF($C$5= "Select", "", INDEX($B$10:$F$29,MATCH($B33,$B$10:$B$29,0),MATCH($C$5,$B$10:$F$10,0)))</f>
        <v/>
      </c>
    </row>
    <row r="34" spans="2:3" ht="35.5" x14ac:dyDescent="0.75">
      <c r="B34" s="10" t="s">
        <v>109</v>
      </c>
      <c r="C34" s="43" t="str">
        <f>IF($C$5= "Select", "Please select a quarter", INDEX($B$10:$F$29,MATCH($B34,$B$10:$B$29,0),MATCH($C$5,$B$10:$F$10,0)))</f>
        <v>Please select a quarter</v>
      </c>
    </row>
    <row r="35" spans="2:3" x14ac:dyDescent="0.3">
      <c r="B35" s="10" t="s">
        <v>111</v>
      </c>
      <c r="C35" s="40" t="str" cm="1">
        <f t="array" ref="C35">_xlfn.IFS(Calculations!$C$34&lt;0, "Compared to the required amount, the registered provider has a shortfall of:",Calculations!$C$34=0, "The registered provider is meeting the liquidity requirement", Calculations!$C$34&gt;0, "Compared to the required amount, the registered provider is meeting the liquidity requirement:")</f>
        <v>Compared to the required amount, the registered provider is meeting the liquidity requirement:</v>
      </c>
    </row>
    <row r="36" spans="2:3" ht="20.5" x14ac:dyDescent="0.45">
      <c r="B36" s="7" t="s">
        <v>29</v>
      </c>
      <c r="C36" s="41" t="str">
        <f t="shared" ref="C36:C45" si="2">IF($C$5= "Select", "", INDEX($B$10:$F$29,MATCH($B36,$B$10:$B$29,0),MATCH($C$5,$B$10:$F$10,0)))</f>
        <v/>
      </c>
    </row>
    <row r="37" spans="2:3" ht="20.5" x14ac:dyDescent="0.45">
      <c r="B37" s="7" t="s">
        <v>16</v>
      </c>
      <c r="C37" s="41" t="str">
        <f t="shared" si="2"/>
        <v/>
      </c>
    </row>
    <row r="38" spans="2:3" ht="20.5" x14ac:dyDescent="0.45">
      <c r="B38" s="7" t="s">
        <v>107</v>
      </c>
      <c r="C38" s="41" t="str">
        <f t="shared" si="2"/>
        <v/>
      </c>
    </row>
    <row r="39" spans="2:3" ht="20.5" x14ac:dyDescent="0.45">
      <c r="B39" s="7" t="s">
        <v>51</v>
      </c>
      <c r="C39" s="41" t="str">
        <f t="shared" si="2"/>
        <v/>
      </c>
    </row>
    <row r="40" spans="2:3" ht="20.5" x14ac:dyDescent="0.45">
      <c r="B40" s="7" t="s">
        <v>52</v>
      </c>
      <c r="C40" s="41" t="str">
        <f t="shared" si="2"/>
        <v/>
      </c>
    </row>
    <row r="41" spans="2:3" ht="20.5" x14ac:dyDescent="0.45">
      <c r="B41" s="7" t="s">
        <v>56</v>
      </c>
      <c r="C41" s="41" t="str">
        <f t="shared" si="2"/>
        <v/>
      </c>
    </row>
    <row r="42" spans="2:3" ht="20.5" x14ac:dyDescent="0.45">
      <c r="B42" s="7" t="s">
        <v>57</v>
      </c>
      <c r="C42" s="41" t="str">
        <f t="shared" si="2"/>
        <v/>
      </c>
    </row>
    <row r="43" spans="2:3" ht="20.5" x14ac:dyDescent="0.45">
      <c r="B43" s="7" t="s">
        <v>58</v>
      </c>
      <c r="C43" s="41" t="str">
        <f t="shared" si="2"/>
        <v/>
      </c>
    </row>
    <row r="44" spans="2:3" ht="20.5" x14ac:dyDescent="0.45">
      <c r="B44" s="7" t="s">
        <v>60</v>
      </c>
      <c r="C44" s="41" t="str">
        <f t="shared" si="2"/>
        <v/>
      </c>
    </row>
    <row r="45" spans="2:3" ht="20.5" x14ac:dyDescent="0.45">
      <c r="B45" s="10" t="s">
        <v>108</v>
      </c>
      <c r="C45" s="45" t="str">
        <f t="shared" si="2"/>
        <v/>
      </c>
    </row>
    <row r="46" spans="2:3" x14ac:dyDescent="0.3">
      <c r="B46" s="7" t="s">
        <v>112</v>
      </c>
      <c r="C46" s="46" t="str">
        <f>IF($C$29&lt;0,"In Q1, the registered provider held liquid assets below the required level.", "In Q1, the registered provider held liquid assets above the required level.")</f>
        <v>In Q1, the registered provider held liquid assets above the required level.</v>
      </c>
    </row>
    <row r="47" spans="2:3" x14ac:dyDescent="0.3">
      <c r="B47" s="7" t="s">
        <v>113</v>
      </c>
      <c r="C47" s="46" t="str">
        <f>IF($D$29&lt;0,"In Q2, the registered provider held liquid assets below the required level.", "In Q2, the registered provider held liquid assets above the required level.")</f>
        <v>In Q2, the registered provider held liquid assets above the required level.</v>
      </c>
    </row>
    <row r="48" spans="2:3" x14ac:dyDescent="0.3">
      <c r="B48" s="7" t="s">
        <v>114</v>
      </c>
      <c r="C48" s="46" t="str">
        <f>IF($E$29&lt;0,"In Q3, the registered provider held liquid assets below the required level.", "In Q3, the registered provider held liquid assets above the required level.")</f>
        <v>In Q3, the registered provider held liquid assets above the required level.</v>
      </c>
    </row>
    <row r="49" spans="2:6" x14ac:dyDescent="0.3">
      <c r="B49" s="7" t="s">
        <v>115</v>
      </c>
      <c r="C49" s="46" t="str">
        <f>IF($F$29&lt;0,"In Q4, the registered provider held liquid assets below the required level.", "In Q4, the registered provider held liquid assets above the required level.")</f>
        <v>In Q4, the registered provider held liquid assets above the required level.</v>
      </c>
      <c r="F49" s="80"/>
    </row>
    <row r="50" spans="2:6" ht="68.25" customHeight="1" x14ac:dyDescent="0.3">
      <c r="B50" s="10" t="s">
        <v>116</v>
      </c>
      <c r="C50" s="54" t="str">
        <f>$C$56 &amp; $C$57 &amp; $C$58 &amp; $C$59</f>
        <v/>
      </c>
    </row>
    <row r="51" spans="2:6" x14ac:dyDescent="0.3">
      <c r="B51" s="10" t="s">
        <v>117</v>
      </c>
      <c r="C51" s="62" t="str" cm="1">
        <f t="array" ref="C51">_xlfn.IFS($C$5="Q1",$C$46,$C$5="Q2",$C$47, $C$5="Q3",$C$48, $C$5="Q4",$C$49, $C$5="Select", "Please select a quarter to view results")</f>
        <v>Please select a quarter to view results</v>
      </c>
    </row>
    <row r="52" spans="2:6" x14ac:dyDescent="0.3">
      <c r="B52" s="7" t="s">
        <v>118</v>
      </c>
      <c r="C52" s="46" t="str">
        <f>IF($C$23=0,"",IF($C$29&lt;0, "Below the required level. ", "Above the required level. "))</f>
        <v/>
      </c>
    </row>
    <row r="53" spans="2:6" x14ac:dyDescent="0.3">
      <c r="B53" s="7" t="s">
        <v>119</v>
      </c>
      <c r="C53" s="46" t="str">
        <f>IF($D$23=0,"",IF($D$29&lt;0, "Below the required level. ", "Above the required level. "))</f>
        <v/>
      </c>
    </row>
    <row r="54" spans="2:6" x14ac:dyDescent="0.3">
      <c r="B54" s="7" t="s">
        <v>120</v>
      </c>
      <c r="C54" s="46" t="str">
        <f>IF($E$23=0,"",IF($E$29&lt;0, "Below the required level. ", "Above the required level. "))</f>
        <v/>
      </c>
    </row>
    <row r="55" spans="2:6" x14ac:dyDescent="0.3">
      <c r="B55" s="7" t="s">
        <v>121</v>
      </c>
      <c r="C55" s="46" t="str">
        <f>IF($F$23=0,"",IF($F$29&lt;0, "Below the required level. ", "Above the required level. "))</f>
        <v/>
      </c>
    </row>
    <row r="56" spans="2:6" x14ac:dyDescent="0.3">
      <c r="B56" s="7" t="s">
        <v>122</v>
      </c>
      <c r="C56" s="46" t="str">
        <f>IF($C$23=0,"", "In Q1 the registered provider held $" &amp; TEXT(ROUND($C$27,0),"#,##0") &amp; " in liquid assets compared to the required amount of $" &amp; TEXT(ROUND($C$23,0),"#,##0") &amp;".")</f>
        <v/>
      </c>
    </row>
    <row r="57" spans="2:6" x14ac:dyDescent="0.3">
      <c r="B57" s="7" t="s">
        <v>123</v>
      </c>
      <c r="C57" s="46" t="str">
        <f>IF($D$23=0,"", " In Q2 the registered provider held $" &amp; TEXT(ROUND($D$27,0),"#,##0") &amp; " in liquid assets compared to the required amount of $" &amp; TEXT(ROUND($D$23,0),"#,##0") &amp;".")</f>
        <v/>
      </c>
    </row>
    <row r="58" spans="2:6" x14ac:dyDescent="0.3">
      <c r="B58" s="7" t="s">
        <v>124</v>
      </c>
      <c r="C58" s="46" t="str">
        <f>IF($E$23=0,"", " In Q3 the registered provider held $" &amp; TEXT(ROUND($E$27,0),"#,##0") &amp; " in liquid assets compared to the required amount of $" &amp; TEXT(ROUND($E$23,0),"#,##0") &amp;".")</f>
        <v/>
      </c>
    </row>
    <row r="59" spans="2:6" ht="13.5" thickBot="1" x14ac:dyDescent="0.35">
      <c r="B59" s="4" t="s">
        <v>125</v>
      </c>
      <c r="C59" s="76" t="str">
        <f>IF($F$23=0,"", " In Q4 the registered provider held $" &amp; TEXT(ROUND($F$27,0),"#,##0") &amp; " in liquid assets compared to the required amount of $" &amp; TEXT(ROUND($F$23,0),"#,##0") &amp;".")</f>
        <v/>
      </c>
    </row>
    <row r="61" spans="2:6" x14ac:dyDescent="0.3">
      <c r="B61" s="1"/>
    </row>
    <row r="62" spans="2:6" x14ac:dyDescent="0.3">
      <c r="B62" s="1"/>
    </row>
    <row r="63" spans="2:6" x14ac:dyDescent="0.3">
      <c r="B63" s="1"/>
    </row>
    <row r="64" spans="2:6" x14ac:dyDescent="0.3">
      <c r="B64" s="1"/>
    </row>
    <row r="65" spans="2:2" x14ac:dyDescent="0.3">
      <c r="B65" s="1" t="s">
        <v>69</v>
      </c>
    </row>
    <row r="66" spans="2:2" x14ac:dyDescent="0.3">
      <c r="B66" s="1" t="s">
        <v>103</v>
      </c>
    </row>
    <row r="67" spans="2:2" x14ac:dyDescent="0.3">
      <c r="B67" s="1" t="s">
        <v>104</v>
      </c>
    </row>
    <row r="68" spans="2:2" x14ac:dyDescent="0.3">
      <c r="B68" s="1" t="s">
        <v>105</v>
      </c>
    </row>
    <row r="69" spans="2:2" x14ac:dyDescent="0.3">
      <c r="B69" s="1" t="s">
        <v>106</v>
      </c>
    </row>
  </sheetData>
  <sheetProtection algorithmName="SHA-512" hashValue="5Fw/bFlCICdGNhNXjMhgAAA98SF1StzjVUH8GQ7ehSq10DSmaagZHnE6G3YvQIifXWINk0t2W665aKsYxdLsXw==" saltValue="02tczXi4eRju4BE5QCB2Gw==" spinCount="100000" sheet="1" objects="1" scenarios="1"/>
  <mergeCells count="14">
    <mergeCell ref="C9:F9"/>
    <mergeCell ref="B2:C2"/>
    <mergeCell ref="B8:F8"/>
    <mergeCell ref="B31:C31"/>
    <mergeCell ref="E2:J2"/>
    <mergeCell ref="E3:G3"/>
    <mergeCell ref="H3:J3"/>
    <mergeCell ref="E4:G4"/>
    <mergeCell ref="H4:J4"/>
    <mergeCell ref="E5:G5"/>
    <mergeCell ref="H5:J5"/>
    <mergeCell ref="E6:G6"/>
    <mergeCell ref="H6:J6"/>
    <mergeCell ref="H9:H10"/>
  </mergeCells>
  <phoneticPr fontId="49" type="noConversion"/>
  <conditionalFormatting sqref="C34">
    <cfRule type="cellIs" dxfId="3" priority="4" operator="lessThan">
      <formula>0</formula>
    </cfRule>
    <cfRule type="cellIs" dxfId="2" priority="5" operator="greaterThan">
      <formula>0</formula>
    </cfRule>
  </conditionalFormatting>
  <conditionalFormatting sqref="H34">
    <cfRule type="cellIs" dxfId="1" priority="2" operator="lessThan">
      <formula>0</formula>
    </cfRule>
    <cfRule type="cellIs" dxfId="0" priority="3" operator="greaterThan">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ternet_x0020_Media_x0020_Type xmlns="1f499eb4-8e83-41a2-b545-080c8346d6a1" xsi:nil="true"/>
    <Provided_x0020_to_x0020_Aged_x0020_Care_x0020_Royal_x0020_Commission xmlns="1f499eb4-8e83-41a2-b545-080c8346d6a1" xsi:nil="true"/>
    <_DCDateModified xmlns="http://schemas.microsoft.com/sharepoint/v3/fields" xsi:nil="true"/>
    <Related_x0020_Records xmlns="1f499eb4-8e83-41a2-b545-080c8346d6a1" xsi:nil="true"/>
    <Previous_x0020_Path xmlns="1f499eb4-8e83-41a2-b545-080c8346d6a1" xsi:nil="true"/>
    <Classification xmlns="1f499eb4-8e83-41a2-b545-080c8346d6a1" xsi:nil="true"/>
    <Record_x0020_Type xmlns="1f499eb4-8e83-41a2-b545-080c8346d6a1" xsi:nil="true"/>
    <Unique_x0020_Identifier xmlns="1f499eb4-8e83-41a2-b545-080c8346d6a1" xsi:nil="true"/>
    <Harradine xmlns="1f499eb4-8e83-41a2-b545-080c8346d6a1" xsi:nil="true"/>
    <Retention_x0020_schedule xmlns="1f499eb4-8e83-41a2-b545-080c8346d6a1" xsi:nil="true"/>
    <Assignee_x003a__x0020_Date_x0020_Assigned xmlns="1f499eb4-8e83-41a2-b545-080c8346d6a1" xsi:nil="true"/>
    <Date_x0020_Declared_x0020_As_x0020_Final xmlns="1f499eb4-8e83-41a2-b545-080c8346d6a1" xsi:nil="true"/>
    <Security xmlns="1f499eb4-8e83-41a2-b545-080c8346d6a1" xsi:nil="true"/>
    <DOS_x0020_file xmlns="1f499eb4-8e83-41a2-b545-080c8346d6a1" xsi:nil="true"/>
    <ReportOwner xmlns="http://schemas.microsoft.com/sharepoint/v3">
      <UserInfo>
        <DisplayName/>
        <AccountId xsi:nil="true"/>
        <AccountType/>
      </UserInfo>
    </ReportOwner>
    <Migration_x0020_Source xmlns="1f499eb4-8e83-41a2-b545-080c8346d6a1" xsi:nil="true"/>
    <First_x0020_and_x0020_previous_x0020_Part xmlns="1f499eb4-8e83-41a2-b545-080c8346d6a1" xsi:nil="true"/>
    <Creator_x003a__x0020_Name xmlns="1f499eb4-8e83-41a2-b545-080c8346d6a1" xsi:nil="true"/>
    <Container xmlns="1f499eb4-8e83-41a2-b545-080c8346d6a1" xsi:nil="true"/>
    <Date_x0020_Registered xmlns="1f499eb4-8e83-41a2-b545-080c8346d6a1" xsi:nil="true"/>
    <Matter_x0020_record xmlns="1f499eb4-8e83-41a2-b545-080c8346d6a1" xsi:nil="true"/>
    <_DCDateCreated xmlns="http://schemas.microsoft.com/sharepoint/v3/fields" xsi:nil="true"/>
    <TaxCatchAll xmlns="2f8559de-9617-465f-9951-28d50d923236" xsi:nil="true"/>
    <lcf76f155ced4ddcb4097134ff3c332f xmlns="05aff62f-8e49-48ed-872b-bc62a20f2b1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Migrated" ma:contentTypeID="0x010100FDAD26130D9199458A5D759027A4C3570022368895D1545949A315798BA84BBEAC" ma:contentTypeVersion="26" ma:contentTypeDescription="" ma:contentTypeScope="" ma:versionID="3190c721e9fdbead0ed5563af629765d">
  <xsd:schema xmlns:xsd="http://www.w3.org/2001/XMLSchema" xmlns:xs="http://www.w3.org/2001/XMLSchema" xmlns:p="http://schemas.microsoft.com/office/2006/metadata/properties" xmlns:ns1="1f499eb4-8e83-41a2-b545-080c8346d6a1" xmlns:ns2="http://schemas.microsoft.com/sharepoint/v3/fields" xmlns:ns3="http://schemas.microsoft.com/sharepoint/v3" xmlns:ns4="05aff62f-8e49-48ed-872b-bc62a20f2b1f" xmlns:ns5="2f8559de-9617-465f-9951-28d50d923236" targetNamespace="http://schemas.microsoft.com/office/2006/metadata/properties" ma:root="true" ma:fieldsID="572c60e25e486c88c8139f7c68a22ee1" ns1:_="" ns2:_="" ns3:_="" ns4:_="" ns5:_="">
    <xsd:import namespace="1f499eb4-8e83-41a2-b545-080c8346d6a1"/>
    <xsd:import namespace="http://schemas.microsoft.com/sharepoint/v3/fields"/>
    <xsd:import namespace="http://schemas.microsoft.com/sharepoint/v3"/>
    <xsd:import namespace="05aff62f-8e49-48ed-872b-bc62a20f2b1f"/>
    <xsd:import namespace="2f8559de-9617-465f-9951-28d50d923236"/>
    <xsd:element name="properties">
      <xsd:complexType>
        <xsd:sequence>
          <xsd:element name="documentManagement">
            <xsd:complexType>
              <xsd:all>
                <xsd:element ref="ns1:First_x0020_and_x0020_previous_x0020_Part" minOccurs="0"/>
                <xsd:element ref="ns1:Related_x0020_Records" minOccurs="0"/>
                <xsd:element ref="ns1:Assignee_x003a__x0020_Date_x0020_Assigned" minOccurs="0"/>
                <xsd:element ref="ns1:Classification" minOccurs="0"/>
                <xsd:element ref="ns1:Container" minOccurs="0"/>
                <xsd:element ref="ns2:_DCDateCreated" minOccurs="0"/>
                <xsd:element ref="ns1:Date_x0020_Declared_x0020_As_x0020_Final" minOccurs="0"/>
                <xsd:element ref="ns1:Date_x0020_Registered" minOccurs="0"/>
                <xsd:element ref="ns1:DOS_x0020_file" minOccurs="0"/>
                <xsd:element ref="ns1:Matter_x0020_record" minOccurs="0"/>
                <xsd:element ref="ns1:Internet_x0020_Media_x0020_Type" minOccurs="0"/>
                <xsd:element ref="ns3:ReportOwner" minOccurs="0"/>
                <xsd:element ref="ns1:Record_x0020_Type" minOccurs="0"/>
                <xsd:element ref="ns1:Retention_x0020_schedule" minOccurs="0"/>
                <xsd:element ref="ns1:Security" minOccurs="0"/>
                <xsd:element ref="ns1:Unique_x0020_Identifier" minOccurs="0"/>
                <xsd:element ref="ns2:_DCDateModified" minOccurs="0"/>
                <xsd:element ref="ns1:Creator_x003a__x0020_Name" minOccurs="0"/>
                <xsd:element ref="ns1:Harradine" minOccurs="0"/>
                <xsd:element ref="ns1:Previous_x0020_Path" minOccurs="0"/>
                <xsd:element ref="ns1:Provided_x0020_to_x0020_Aged_x0020_Care_x0020_Royal_x0020_Commission" minOccurs="0"/>
                <xsd:element ref="ns1:Migration_x0020_Source" minOccurs="0"/>
                <xsd:element ref="ns4:MediaServiceMetadata" minOccurs="0"/>
                <xsd:element ref="ns4:MediaServiceFastMetadata" minOccurs="0"/>
                <xsd:element ref="ns4:MediaServiceAutoKeyPoints" minOccurs="0"/>
                <xsd:element ref="ns4:MediaServiceKeyPoints" minOccurs="0"/>
                <xsd:element ref="ns5:SharedWithUsers" minOccurs="0"/>
                <xsd:element ref="ns5:SharedWithDetails" minOccurs="0"/>
                <xsd:element ref="ns4:MediaServiceDateTaken" minOccurs="0"/>
                <xsd:element ref="ns4:MediaServiceObjectDetectorVersions" minOccurs="0"/>
                <xsd:element ref="ns4:MediaLengthInSeconds" minOccurs="0"/>
                <xsd:element ref="ns4:MediaServiceSearchProperties"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99eb4-8e83-41a2-b545-080c8346d6a1" elementFormDefault="qualified">
    <xsd:import namespace="http://schemas.microsoft.com/office/2006/documentManagement/types"/>
    <xsd:import namespace="http://schemas.microsoft.com/office/infopath/2007/PartnerControls"/>
    <xsd:element name="First_x0020_and_x0020_previous_x0020_Part" ma:index="0" nillable="true" ma:displayName="First and previous Part" ma:default="" ma:internalName="First_x0020_and_x0020_previous_x0020_Part">
      <xsd:simpleType>
        <xsd:restriction base="dms:Text">
          <xsd:maxLength value="255"/>
        </xsd:restriction>
      </xsd:simpleType>
    </xsd:element>
    <xsd:element name="Related_x0020_Records" ma:index="1" nillable="true" ma:displayName="Related Records" ma:default="" ma:internalName="Related_x0020_Records">
      <xsd:simpleType>
        <xsd:restriction base="dms:Text">
          <xsd:maxLength value="255"/>
        </xsd:restriction>
      </xsd:simpleType>
    </xsd:element>
    <xsd:element name="Assignee_x003a__x0020_Date_x0020_Assigned" ma:index="2" nillable="true" ma:displayName="Date Assigned" ma:format="DateOnly" ma:internalName="Assignee_x003A__x0020_Date_x0020_Assigned" ma:readOnly="false">
      <xsd:simpleType>
        <xsd:restriction base="dms:DateTime"/>
      </xsd:simpleType>
    </xsd:element>
    <xsd:element name="Classification" ma:index="3" nillable="true" ma:displayName="Classification" ma:default="" ma:internalName="Classification">
      <xsd:simpleType>
        <xsd:restriction base="dms:Text">
          <xsd:maxLength value="255"/>
        </xsd:restriction>
      </xsd:simpleType>
    </xsd:element>
    <xsd:element name="Container" ma:index="4" nillable="true" ma:displayName="Container" ma:default="" ma:internalName="Container">
      <xsd:simpleType>
        <xsd:restriction base="dms:Text">
          <xsd:maxLength value="255"/>
        </xsd:restriction>
      </xsd:simpleType>
    </xsd:element>
    <xsd:element name="Date_x0020_Declared_x0020_As_x0020_Final" ma:index="6" nillable="true" ma:displayName="Date Declared As Final" ma:default="" ma:format="DateOnly" ma:internalName="Date_x0020_Declared_x0020_As_x0020_Final">
      <xsd:simpleType>
        <xsd:restriction base="dms:DateTime"/>
      </xsd:simpleType>
    </xsd:element>
    <xsd:element name="Date_x0020_Registered" ma:index="7" nillable="true" ma:displayName="Date Registered" ma:default="" ma:format="DateOnly" ma:internalName="Date_x0020_Registered">
      <xsd:simpleType>
        <xsd:restriction base="dms:DateTime"/>
      </xsd:simpleType>
    </xsd:element>
    <xsd:element name="DOS_x0020_file" ma:index="8" nillable="true" ma:displayName="DOS file" ma:default="" ma:internalName="DOS_x0020_file">
      <xsd:simpleType>
        <xsd:restriction base="dms:Text">
          <xsd:maxLength value="255"/>
        </xsd:restriction>
      </xsd:simpleType>
    </xsd:element>
    <xsd:element name="Matter_x0020_record" ma:index="9" nillable="true" ma:displayName="Matter record" ma:default="" ma:internalName="Matter_x0020_record">
      <xsd:simpleType>
        <xsd:restriction base="dms:Text">
          <xsd:maxLength value="255"/>
        </xsd:restriction>
      </xsd:simpleType>
    </xsd:element>
    <xsd:element name="Internet_x0020_Media_x0020_Type" ma:index="10" nillable="true" ma:displayName="Internet Media Type" ma:default="" ma:internalName="Internet_x0020_Media_x0020_Type">
      <xsd:simpleType>
        <xsd:restriction base="dms:Text">
          <xsd:maxLength value="255"/>
        </xsd:restriction>
      </xsd:simpleType>
    </xsd:element>
    <xsd:element name="Record_x0020_Type" ma:index="12" nillable="true" ma:displayName="Record Type" ma:default="" ma:internalName="Record_x0020_Type">
      <xsd:simpleType>
        <xsd:restriction base="dms:Text">
          <xsd:maxLength value="255"/>
        </xsd:restriction>
      </xsd:simpleType>
    </xsd:element>
    <xsd:element name="Retention_x0020_schedule" ma:index="13" nillable="true" ma:displayName="Retention schedule" ma:default="" ma:internalName="Retention_x0020_schedule">
      <xsd:simpleType>
        <xsd:restriction base="dms:Text">
          <xsd:maxLength value="255"/>
        </xsd:restriction>
      </xsd:simpleType>
    </xsd:element>
    <xsd:element name="Security" ma:index="14" nillable="true" ma:displayName="Security" ma:format="Dropdown" ma:internalName="Security">
      <xsd:simpleType>
        <xsd:restriction base="dms:Choice">
          <xsd:enumeration value="Validated List"/>
          <xsd:enumeration value="Classified/In Confidence"/>
          <xsd:enumeration value="Unclassified"/>
        </xsd:restriction>
      </xsd:simpleType>
    </xsd:element>
    <xsd:element name="Unique_x0020_Identifier" ma:index="16" nillable="true" ma:displayName="Unique Identifier" ma:default="" ma:internalName="Unique_x0020_Identifier">
      <xsd:simpleType>
        <xsd:restriction base="dms:Text">
          <xsd:maxLength value="255"/>
        </xsd:restriction>
      </xsd:simpleType>
    </xsd:element>
    <xsd:element name="Creator_x003a__x0020_Name" ma:index="18" nillable="true" ma:displayName="Creator" ma:internalName="Creator_x003A__x0020_Name" ma:readOnly="false">
      <xsd:simpleType>
        <xsd:restriction base="dms:Text">
          <xsd:maxLength value="255"/>
        </xsd:restriction>
      </xsd:simpleType>
    </xsd:element>
    <xsd:element name="Harradine" ma:index="19" nillable="true" ma:displayName="Harradine" ma:format="Dropdown" ma:internalName="Harradine">
      <xsd:simpleType>
        <xsd:restriction base="dms:Choice">
          <xsd:enumeration value="Yes"/>
          <xsd:enumeration value="No"/>
        </xsd:restriction>
      </xsd:simpleType>
    </xsd:element>
    <xsd:element name="Previous_x0020_Path" ma:index="20" nillable="true" ma:displayName="Previous Path" ma:default="" ma:internalName="Previous_x0020_Path">
      <xsd:simpleType>
        <xsd:restriction base="dms:Text">
          <xsd:maxLength value="255"/>
        </xsd:restriction>
      </xsd:simpleType>
    </xsd:element>
    <xsd:element name="Provided_x0020_to_x0020_Aged_x0020_Care_x0020_Royal_x0020_Commission" ma:index="21" nillable="true" ma:displayName="Provided to Aged Care Royal Commission" ma:format="Dropdown" ma:internalName="Provided_x0020_to_x0020_Aged_x0020_Care_x0020_Royal_x0020_Commission">
      <xsd:simpleType>
        <xsd:restriction base="dms:Choice">
          <xsd:enumeration value="Yes"/>
          <xsd:enumeration value="No"/>
        </xsd:restriction>
      </xsd:simpleType>
    </xsd:element>
    <xsd:element name="Migration_x0020_Source" ma:index="22" nillable="true" ma:displayName="Migration Source" ma:default="" ma:internalName="Migration_x0020_Sourc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5" nillable="true" ma:displayName="Date Created" ma:description="The date on which this resource was created" ma:format="DateTime" ma:internalName="_DCDateCreated">
      <xsd:simpleType>
        <xsd:restriction base="dms:DateTime"/>
      </xsd:simpleType>
    </xsd:element>
    <xsd:element name="_DCDateModified" ma:index="17" nillable="true" ma:displayName="Date Modified" ma:description="The date on which this resource was last modified" ma:format="DateTime" ma:internalName="_DCDateModifi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1" nillable="true" ma:displayName="Owner" ma:description="Owner of this document" ma:list="UserInfo" ma:internalName="Report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5aff62f-8e49-48ed-872b-bc62a20f2b1f" elementFormDefault="qualified">
    <xsd:import namespace="http://schemas.microsoft.com/office/2006/documentManagement/types"/>
    <xsd:import namespace="http://schemas.microsoft.com/office/infopath/2007/PartnerControls"/>
    <xsd:element name="MediaServiceMetadata" ma:index="29" nillable="true" ma:displayName="MediaServiceMetadata" ma:hidden="true" ma:internalName="MediaServiceMetadata" ma:readOnly="true">
      <xsd:simpleType>
        <xsd:restriction base="dms:Note"/>
      </xsd:simpleType>
    </xsd:element>
    <xsd:element name="MediaServiceFastMetadata" ma:index="30" nillable="true" ma:displayName="MediaServiceFastMetadata" ma:hidden="true" ma:internalName="MediaServiceFastMetadata" ma:readOnly="true">
      <xsd:simpleType>
        <xsd:restriction base="dms:Note"/>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DateTaken" ma:index="35" nillable="true" ma:displayName="MediaServiceDateTaken" ma:hidden="true" ma:indexed="true" ma:internalName="MediaServiceDateTaken" ma:readOnly="true">
      <xsd:simpleType>
        <xsd:restriction base="dms:Text"/>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d53d20b5-6419-4d10-afdf-1b8870cd91e5" ma:termSetId="09814cd3-568e-fe90-9814-8d621ff8fb84" ma:anchorId="fba54fb3-c3e1-fe81-a776-ca4b69148c4d" ma:open="true" ma:isKeyword="false">
      <xsd:complexType>
        <xsd:sequence>
          <xsd:element ref="pc:Terms" minOccurs="0" maxOccurs="1"/>
        </xsd:sequence>
      </xsd:complexType>
    </xsd:element>
    <xsd:element name="MediaServiceOCR" ma:index="42" nillable="true" ma:displayName="Extracted Text" ma:internalName="MediaServiceOCR" ma:readOnly="true">
      <xsd:simpleType>
        <xsd:restriction base="dms:Note">
          <xsd:maxLength value="255"/>
        </xsd:restriction>
      </xsd:simpleType>
    </xsd:element>
    <xsd:element name="MediaServiceGenerationTime" ma:index="43" nillable="true" ma:displayName="MediaServiceGenerationTime" ma:hidden="true" ma:internalName="MediaServiceGenerationTime" ma:readOnly="true">
      <xsd:simpleType>
        <xsd:restriction base="dms:Text"/>
      </xsd:simpleType>
    </xsd:element>
    <xsd:element name="MediaServiceEventHashCode" ma:index="4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8559de-9617-465f-9951-28d50d923236" elementFormDefault="qualified">
    <xsd:import namespace="http://schemas.microsoft.com/office/2006/documentManagement/types"/>
    <xsd:import namespace="http://schemas.microsoft.com/office/infopath/2007/PartnerControls"/>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element name="TaxCatchAll" ma:index="41" nillable="true" ma:displayName="Taxonomy Catch All Column" ma:hidden="true" ma:list="{2081547b-69e7-4e3b-87c7-e116d48e3de4}" ma:internalName="TaxCatchAll" ma:showField="CatchAllData" ma:web="2f8559de-9617-465f-9951-28d50d9232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15"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8B84A8-74DC-4B72-BFAF-063D2598887D}">
  <ds:schemaRefs>
    <ds:schemaRef ds:uri="http://schemas.microsoft.com/sharepoint/v3/contenttype/forms"/>
  </ds:schemaRefs>
</ds:datastoreItem>
</file>

<file path=customXml/itemProps2.xml><?xml version="1.0" encoding="utf-8"?>
<ds:datastoreItem xmlns:ds="http://schemas.openxmlformats.org/officeDocument/2006/customXml" ds:itemID="{2A9E0A5A-085F-448C-80B4-EFB301EF3E76}">
  <ds:schemaRefs>
    <ds:schemaRef ds:uri="http://purl.org/dc/terms/"/>
    <ds:schemaRef ds:uri="1f499eb4-8e83-41a2-b545-080c8346d6a1"/>
    <ds:schemaRef ds:uri="http://schemas.microsoft.com/office/infopath/2007/PartnerControls"/>
    <ds:schemaRef ds:uri="http://schemas.microsoft.com/office/2006/documentManagement/types"/>
    <ds:schemaRef ds:uri="http://purl.org/dc/elements/1.1/"/>
    <ds:schemaRef ds:uri="http://schemas.microsoft.com/sharepoint/v3/fields"/>
    <ds:schemaRef ds:uri="05aff62f-8e49-48ed-872b-bc62a20f2b1f"/>
    <ds:schemaRef ds:uri="http://schemas.microsoft.com/office/2006/metadata/properties"/>
    <ds:schemaRef ds:uri="http://schemas.openxmlformats.org/package/2006/metadata/core-properties"/>
    <ds:schemaRef ds:uri="http://purl.org/dc/dcmitype/"/>
    <ds:schemaRef ds:uri="2f8559de-9617-465f-9951-28d50d923236"/>
    <ds:schemaRef ds:uri="http://schemas.microsoft.com/sharepoint/v3"/>
    <ds:schemaRef ds:uri="http://www.w3.org/XML/1998/namespace"/>
  </ds:schemaRefs>
</ds:datastoreItem>
</file>

<file path=customXml/itemProps3.xml><?xml version="1.0" encoding="utf-8"?>
<ds:datastoreItem xmlns:ds="http://schemas.openxmlformats.org/officeDocument/2006/customXml" ds:itemID="{CF0C0C90-9F2A-4AE5-A252-E3A9E12516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99eb4-8e83-41a2-b545-080c8346d6a1"/>
    <ds:schemaRef ds:uri="http://schemas.microsoft.com/sharepoint/v3/fields"/>
    <ds:schemaRef ds:uri="http://schemas.microsoft.com/sharepoint/v3"/>
    <ds:schemaRef ds:uri="05aff62f-8e49-48ed-872b-bc62a20f2b1f"/>
    <ds:schemaRef ds:uri="2f8559de-9617-465f-9951-28d50d9232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Landing page</vt:lpstr>
      <vt:lpstr>&gt;&gt; Raw data &gt;&gt;</vt:lpstr>
      <vt:lpstr>QFR Q1</vt:lpstr>
      <vt:lpstr>QFR Q2</vt:lpstr>
      <vt:lpstr>QFR Q3</vt:lpstr>
      <vt:lpstr>QFR Q4</vt:lpstr>
      <vt:lpstr>Liquidity calculator</vt:lpstr>
      <vt:lpstr>Calculations</vt:lpstr>
      <vt:lpstr>Topleft</vt:lpstr>
    </vt:vector>
  </TitlesOfParts>
  <Manager/>
  <Company>The Quantium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Arianne Mitchell</dc:creator>
  <cp:keywords/>
  <dc:description/>
  <cp:lastModifiedBy>Arianne Mitchell</cp:lastModifiedBy>
  <cp:revision/>
  <cp:lastPrinted>2024-02-20T05:18:11Z</cp:lastPrinted>
  <dcterms:created xsi:type="dcterms:W3CDTF">2016-12-19T07:02:24Z</dcterms:created>
  <dcterms:modified xsi:type="dcterms:W3CDTF">2025-02-12T01:11:58Z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a8a6ec-262f-4cc0-befe-9b4753855296_Enabled">
    <vt:lpwstr>true</vt:lpwstr>
  </property>
  <property fmtid="{D5CDD505-2E9C-101B-9397-08002B2CF9AE}" pid="3" name="MSIP_Label_e3a8a6ec-262f-4cc0-befe-9b4753855296_SetDate">
    <vt:lpwstr>2024-01-09T00:00:41Z</vt:lpwstr>
  </property>
  <property fmtid="{D5CDD505-2E9C-101B-9397-08002B2CF9AE}" pid="4" name="MSIP_Label_e3a8a6ec-262f-4cc0-befe-9b4753855296_Method">
    <vt:lpwstr>Privileged</vt:lpwstr>
  </property>
  <property fmtid="{D5CDD505-2E9C-101B-9397-08002B2CF9AE}" pid="5" name="MSIP_Label_e3a8a6ec-262f-4cc0-befe-9b4753855296_Name">
    <vt:lpwstr>e3a8a6ec-262f-4cc0-befe-9b4753855296</vt:lpwstr>
  </property>
  <property fmtid="{D5CDD505-2E9C-101B-9397-08002B2CF9AE}" pid="6" name="MSIP_Label_e3a8a6ec-262f-4cc0-befe-9b4753855296_SiteId">
    <vt:lpwstr>6cf6dc61-aaec-4d60-8dd0-2007ec95b05e</vt:lpwstr>
  </property>
  <property fmtid="{D5CDD505-2E9C-101B-9397-08002B2CF9AE}" pid="7" name="MSIP_Label_e3a8a6ec-262f-4cc0-befe-9b4753855296_ActionId">
    <vt:lpwstr>8c50f7c9-e2a9-499c-872b-9eafe4243265</vt:lpwstr>
  </property>
  <property fmtid="{D5CDD505-2E9C-101B-9397-08002B2CF9AE}" pid="8" name="MSIP_Label_e3a8a6ec-262f-4cc0-befe-9b4753855296_ContentBits">
    <vt:lpwstr>2</vt:lpwstr>
  </property>
  <property fmtid="{D5CDD505-2E9C-101B-9397-08002B2CF9AE}" pid="9" name="ContentTypeId">
    <vt:lpwstr>0x010100FDAD26130D9199458A5D759027A4C3570022368895D1545949A315798BA84BBEAC</vt:lpwstr>
  </property>
  <property fmtid="{D5CDD505-2E9C-101B-9397-08002B2CF9AE}" pid="10" name="MediaServiceImageTags">
    <vt:lpwstr/>
  </property>
</Properties>
</file>