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8.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9.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0.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1.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12.xml" ContentType="application/vnd.openxmlformats-officedocument.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13.xml" ContentType="application/vnd.openxmlformats-officedocument.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rawings/drawing14.xml" ContentType="application/vnd.openxmlformats-officedocument.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C:\Users\jfretton\OneDrive - Aged Care Quality and Safety Commission\Desktop\QPulse Docs\"/>
    </mc:Choice>
  </mc:AlternateContent>
  <xr:revisionPtr revIDLastSave="0" documentId="8_{1DE50D33-0643-4E96-BBC7-19FD3E075385}" xr6:coauthVersionLast="47" xr6:coauthVersionMax="47" xr10:uidLastSave="{00000000-0000-0000-0000-000000000000}"/>
  <bookViews>
    <workbookView xWindow="-120" yWindow="-120" windowWidth="29040" windowHeight="15840" tabRatio="662" activeTab="13" xr2:uid="{5EE9B548-9ACF-44CD-98F3-AD58B9B2B016}"/>
  </bookViews>
  <sheets>
    <sheet name="Cover" sheetId="1" r:id="rId1"/>
    <sheet name="Index_vA" sheetId="6" state="hidden" r:id="rId2"/>
    <sheet name="Index" sheetId="18" r:id="rId3"/>
    <sheet name="Rating Scale" sheetId="7" r:id="rId4"/>
    <sheet name="Standard 1" sheetId="8" r:id="rId5"/>
    <sheet name="Standard 2" sheetId="9" r:id="rId6"/>
    <sheet name="Standard 3" sheetId="10" r:id="rId7"/>
    <sheet name="Standard 4" sheetId="11" r:id="rId8"/>
    <sheet name="Standard 5" sheetId="12" r:id="rId9"/>
    <sheet name="Standard 6" sheetId="13" r:id="rId10"/>
    <sheet name="Standard 7" sheetId="14" r:id="rId11"/>
    <sheet name="Standard 8" sheetId="15" r:id="rId12"/>
    <sheet name="Summary" sheetId="2" r:id="rId13"/>
    <sheet name="Plan for Continuous Improvement" sheetId="17" r:id="rId14"/>
    <sheet name="Reference (to hide)" sheetId="3" state="hidden" r:id="rId15"/>
  </sheets>
  <definedNames>
    <definedName name="_xlnm._FilterDatabase" localSheetId="2" hidden="1">Index!#REF!</definedName>
    <definedName name="_xlnm._FilterDatabase" localSheetId="1" hidden="1">Index_vA!#REF!</definedName>
    <definedName name="_xlnm._FilterDatabase" localSheetId="13" hidden="1">'Plan for Continuous Improvement'!#REF!</definedName>
    <definedName name="_xlnm._FilterDatabase" localSheetId="4" hidden="1">'Standard 1'!#REF!</definedName>
    <definedName name="_xlnm._FilterDatabase" localSheetId="5" hidden="1">'Standard 2'!$A$10:$G$10</definedName>
    <definedName name="_xlnm._FilterDatabase" localSheetId="6" hidden="1">'Standard 3'!#REF!</definedName>
    <definedName name="_xlnm._FilterDatabase" localSheetId="7" hidden="1">'Standard 4'!#REF!</definedName>
    <definedName name="_xlnm._FilterDatabase" localSheetId="8" hidden="1">'Standard 5'!#REF!</definedName>
    <definedName name="_xlnm._FilterDatabase" localSheetId="9" hidden="1">'Standard 6'!#REF!</definedName>
    <definedName name="_xlnm._FilterDatabase" localSheetId="10" hidden="1">'Standard 7'!#REF!</definedName>
    <definedName name="_xlnm._FilterDatabase" localSheetId="11" hidden="1">'Standard 8'!#REF!</definedName>
    <definedName name="_xlnm._FilterDatabase" localSheetId="12" hidden="1">Summary!$A$23:$G$23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7" l="1"/>
  <c r="E35" i="1" l="1"/>
  <c r="C20" i="17" l="1"/>
  <c r="C19" i="17"/>
  <c r="C18" i="17"/>
  <c r="C17" i="17"/>
  <c r="C27" i="17"/>
  <c r="C26" i="17"/>
  <c r="C25" i="17"/>
  <c r="C24" i="17"/>
  <c r="C35" i="17"/>
  <c r="C34" i="17"/>
  <c r="C33" i="17"/>
  <c r="C31" i="17"/>
  <c r="C30" i="17"/>
  <c r="C29" i="17"/>
  <c r="C43" i="17"/>
  <c r="C42" i="17"/>
  <c r="C41" i="17"/>
  <c r="C40" i="17"/>
  <c r="C39" i="17"/>
  <c r="C38" i="17"/>
  <c r="C37" i="17"/>
  <c r="C47" i="17"/>
  <c r="C46" i="17"/>
  <c r="C45" i="17"/>
  <c r="C52" i="17"/>
  <c r="C51" i="17"/>
  <c r="C50" i="17"/>
  <c r="C49" i="17"/>
  <c r="C57" i="17"/>
  <c r="C56" i="17"/>
  <c r="C55" i="17"/>
  <c r="C54" i="17"/>
  <c r="C64" i="17"/>
  <c r="C63" i="17"/>
  <c r="C62" i="17"/>
  <c r="C61" i="17"/>
  <c r="C60" i="17"/>
  <c r="B13" i="8" l="1"/>
  <c r="E8" i="14" l="1"/>
  <c r="B7" i="8"/>
  <c r="B8" i="8"/>
  <c r="C98" i="2" l="1"/>
  <c r="E45" i="1" l="1"/>
  <c r="B33" i="1"/>
  <c r="E29" i="1" l="1"/>
  <c r="F98" i="2" l="1"/>
  <c r="F11" i="2"/>
  <c r="C10" i="17"/>
  <c r="F99" i="2" l="1"/>
  <c r="F100" i="2"/>
  <c r="F101" i="2"/>
  <c r="F102" i="2"/>
  <c r="F86" i="2"/>
  <c r="F87" i="2"/>
  <c r="F88" i="2"/>
  <c r="F89" i="2"/>
  <c r="F75" i="2"/>
  <c r="F76" i="2"/>
  <c r="F77" i="2"/>
  <c r="F65" i="2"/>
  <c r="F66" i="2"/>
  <c r="F51" i="2"/>
  <c r="F52" i="2"/>
  <c r="F53" i="2"/>
  <c r="F54" i="2"/>
  <c r="F55" i="2"/>
  <c r="F56" i="2"/>
  <c r="F37" i="2"/>
  <c r="F38" i="2"/>
  <c r="F39" i="2"/>
  <c r="F40" i="2"/>
  <c r="F41" i="2"/>
  <c r="F42" i="2"/>
  <c r="F25" i="2"/>
  <c r="F26" i="2"/>
  <c r="F27" i="2"/>
  <c r="F28" i="2"/>
  <c r="F12" i="2"/>
  <c r="F13" i="2"/>
  <c r="F14" i="2"/>
  <c r="F15" i="2"/>
  <c r="F16" i="2"/>
  <c r="G12" i="15" l="1"/>
  <c r="G13" i="15"/>
  <c r="G14" i="15"/>
  <c r="G15" i="15"/>
  <c r="G12" i="14"/>
  <c r="G13" i="14"/>
  <c r="G14" i="14"/>
  <c r="G15" i="14"/>
  <c r="G11" i="14"/>
  <c r="G12" i="13"/>
  <c r="G13" i="13"/>
  <c r="G14" i="13"/>
  <c r="G11" i="13"/>
  <c r="G12" i="12"/>
  <c r="G13" i="12"/>
  <c r="G11" i="12"/>
  <c r="G12" i="11"/>
  <c r="G13" i="11"/>
  <c r="G14" i="11"/>
  <c r="G15" i="11"/>
  <c r="G16" i="11"/>
  <c r="G17" i="11"/>
  <c r="G11" i="11"/>
  <c r="G12" i="10"/>
  <c r="G13" i="10"/>
  <c r="G14" i="10"/>
  <c r="G15" i="10"/>
  <c r="G16" i="10"/>
  <c r="G17" i="10"/>
  <c r="G11" i="10"/>
  <c r="G11" i="9"/>
  <c r="G12" i="9"/>
  <c r="G13" i="9"/>
  <c r="G14" i="9"/>
  <c r="G15" i="9"/>
  <c r="G12" i="8"/>
  <c r="G13" i="8"/>
  <c r="G14" i="8"/>
  <c r="G15" i="8"/>
  <c r="G16" i="8"/>
  <c r="G11" i="8" l="1"/>
  <c r="C99" i="2" l="1"/>
  <c r="D99" i="2"/>
  <c r="E99" i="2"/>
  <c r="G99" i="2"/>
  <c r="C100" i="2"/>
  <c r="D100" i="2"/>
  <c r="E100" i="2"/>
  <c r="G100" i="2"/>
  <c r="C101" i="2"/>
  <c r="D101" i="2"/>
  <c r="E101" i="2"/>
  <c r="G101" i="2"/>
  <c r="C102" i="2"/>
  <c r="D102" i="2"/>
  <c r="E102" i="2"/>
  <c r="G102" i="2"/>
  <c r="G98" i="2"/>
  <c r="E98" i="2"/>
  <c r="D98" i="2"/>
  <c r="C86" i="2"/>
  <c r="D86" i="2"/>
  <c r="E86" i="2"/>
  <c r="G86" i="2"/>
  <c r="C87" i="2"/>
  <c r="D87" i="2"/>
  <c r="E87" i="2"/>
  <c r="G87" i="2"/>
  <c r="C88" i="2"/>
  <c r="D88" i="2"/>
  <c r="E88" i="2"/>
  <c r="G88" i="2"/>
  <c r="C89" i="2"/>
  <c r="D89" i="2"/>
  <c r="E89" i="2"/>
  <c r="C58" i="17" s="1"/>
  <c r="G89" i="2"/>
  <c r="G85" i="2"/>
  <c r="F85" i="2"/>
  <c r="E85" i="2"/>
  <c r="D85" i="2"/>
  <c r="C85" i="2"/>
  <c r="D75" i="2"/>
  <c r="E75" i="2"/>
  <c r="G75" i="2"/>
  <c r="D76" i="2"/>
  <c r="E76" i="2"/>
  <c r="G76" i="2"/>
  <c r="D77" i="2"/>
  <c r="E77" i="2"/>
  <c r="G77" i="2"/>
  <c r="G74" i="2"/>
  <c r="F74" i="2"/>
  <c r="E74" i="2"/>
  <c r="D74" i="2"/>
  <c r="C75" i="2"/>
  <c r="C76" i="2"/>
  <c r="C77" i="2"/>
  <c r="C74" i="2"/>
  <c r="D65" i="2"/>
  <c r="E65" i="2"/>
  <c r="G65" i="2"/>
  <c r="D66" i="2"/>
  <c r="E66" i="2"/>
  <c r="G66" i="2"/>
  <c r="G64" i="2"/>
  <c r="F64" i="2"/>
  <c r="E64" i="2"/>
  <c r="D64" i="2"/>
  <c r="C65" i="2"/>
  <c r="C66" i="2"/>
  <c r="C64" i="2"/>
  <c r="D51" i="2"/>
  <c r="E51" i="2"/>
  <c r="G51" i="2"/>
  <c r="D52" i="2"/>
  <c r="E52" i="2"/>
  <c r="G52" i="2"/>
  <c r="D53" i="2"/>
  <c r="E53" i="2"/>
  <c r="G53" i="2"/>
  <c r="D54" i="2"/>
  <c r="E54" i="2"/>
  <c r="G54" i="2"/>
  <c r="D55" i="2"/>
  <c r="E55" i="2"/>
  <c r="G55" i="2"/>
  <c r="D56" i="2"/>
  <c r="E56" i="2"/>
  <c r="G56" i="2"/>
  <c r="G50" i="2"/>
  <c r="F50" i="2"/>
  <c r="E50" i="2"/>
  <c r="D50" i="2"/>
  <c r="C51" i="2"/>
  <c r="C52" i="2"/>
  <c r="C53" i="2"/>
  <c r="C54" i="2"/>
  <c r="C55" i="2"/>
  <c r="C56" i="2"/>
  <c r="C50" i="2"/>
  <c r="D37" i="2"/>
  <c r="E37" i="2"/>
  <c r="G37" i="2"/>
  <c r="D38" i="2"/>
  <c r="E38" i="2"/>
  <c r="G38" i="2"/>
  <c r="D39" i="2"/>
  <c r="E39" i="2"/>
  <c r="C32" i="17" s="1"/>
  <c r="G39" i="2"/>
  <c r="D40" i="2"/>
  <c r="E40" i="2"/>
  <c r="G40" i="2"/>
  <c r="D41" i="2"/>
  <c r="E41" i="2"/>
  <c r="G41" i="2"/>
  <c r="D42" i="2"/>
  <c r="E42" i="2"/>
  <c r="G42" i="2"/>
  <c r="G36" i="2"/>
  <c r="F36" i="2"/>
  <c r="E36" i="2"/>
  <c r="D36" i="2"/>
  <c r="C37" i="2"/>
  <c r="C38" i="2"/>
  <c r="C39" i="2"/>
  <c r="C40" i="2"/>
  <c r="C41" i="2"/>
  <c r="C42" i="2"/>
  <c r="C36" i="2"/>
  <c r="G25" i="2"/>
  <c r="G26" i="2"/>
  <c r="G27" i="2"/>
  <c r="G28" i="2"/>
  <c r="G24" i="2"/>
  <c r="F24" i="2"/>
  <c r="E25" i="2"/>
  <c r="E26" i="2"/>
  <c r="E27" i="2"/>
  <c r="E28" i="2"/>
  <c r="E24" i="2"/>
  <c r="C23" i="17" s="1"/>
  <c r="D25" i="2"/>
  <c r="D26" i="2"/>
  <c r="D27" i="2"/>
  <c r="D28" i="2"/>
  <c r="D24" i="2"/>
  <c r="C25" i="2"/>
  <c r="C26" i="2"/>
  <c r="C27" i="2"/>
  <c r="C28" i="2"/>
  <c r="C24" i="2"/>
  <c r="G12" i="2"/>
  <c r="G13" i="2"/>
  <c r="G14" i="2"/>
  <c r="G15" i="2"/>
  <c r="G16" i="2"/>
  <c r="G11" i="2"/>
  <c r="E12" i="2"/>
  <c r="E13" i="2"/>
  <c r="E14" i="2"/>
  <c r="E15" i="2"/>
  <c r="E16" i="2"/>
  <c r="E11" i="2"/>
  <c r="C16" i="17" s="1"/>
  <c r="D12" i="2"/>
  <c r="D13" i="2"/>
  <c r="D14" i="2"/>
  <c r="D15" i="2"/>
  <c r="D16" i="2"/>
  <c r="D11" i="2"/>
  <c r="C12" i="2"/>
  <c r="C13" i="2"/>
  <c r="C14" i="2"/>
  <c r="C15" i="2"/>
  <c r="C16" i="2"/>
  <c r="B106" i="2"/>
  <c r="C75" i="1" s="1"/>
  <c r="B105" i="2"/>
  <c r="C74" i="1" s="1"/>
  <c r="B15" i="15" l="1"/>
  <c r="A15" i="15"/>
  <c r="B14" i="15"/>
  <c r="A14" i="15"/>
  <c r="B13" i="15"/>
  <c r="A13" i="15"/>
  <c r="B12" i="15"/>
  <c r="A12" i="15"/>
  <c r="B11" i="15"/>
  <c r="A11" i="15"/>
  <c r="E8" i="15"/>
  <c r="D8" i="15"/>
  <c r="B8" i="15"/>
  <c r="B7" i="15"/>
  <c r="B15" i="14"/>
  <c r="A15" i="14"/>
  <c r="B14" i="14"/>
  <c r="A14" i="14"/>
  <c r="B13" i="14"/>
  <c r="A13" i="14"/>
  <c r="B12" i="14"/>
  <c r="A12" i="14"/>
  <c r="B11" i="14"/>
  <c r="A11" i="14"/>
  <c r="D8" i="14"/>
  <c r="B8" i="14"/>
  <c r="B7" i="14"/>
  <c r="B14" i="13"/>
  <c r="A14" i="13"/>
  <c r="B13" i="13"/>
  <c r="A13" i="13"/>
  <c r="B12" i="13"/>
  <c r="A12" i="13"/>
  <c r="B11" i="13"/>
  <c r="A11" i="13"/>
  <c r="B8" i="13"/>
  <c r="B7" i="13"/>
  <c r="B13" i="12"/>
  <c r="A13" i="12"/>
  <c r="B12" i="12"/>
  <c r="A12" i="12"/>
  <c r="B11" i="12"/>
  <c r="A11" i="12"/>
  <c r="E8" i="12"/>
  <c r="D8" i="12"/>
  <c r="B8" i="12"/>
  <c r="B7" i="12"/>
  <c r="B17" i="11"/>
  <c r="A17" i="11"/>
  <c r="B16" i="11"/>
  <c r="A16" i="11"/>
  <c r="B15" i="11"/>
  <c r="A15" i="11"/>
  <c r="B14" i="11"/>
  <c r="A14" i="11"/>
  <c r="B13" i="11"/>
  <c r="A13" i="11"/>
  <c r="B12" i="11"/>
  <c r="A12" i="11"/>
  <c r="B11" i="11"/>
  <c r="A11" i="11"/>
  <c r="E8" i="11"/>
  <c r="D8" i="11"/>
  <c r="B8" i="11"/>
  <c r="B7" i="11"/>
  <c r="B17" i="10"/>
  <c r="A17" i="10"/>
  <c r="B16" i="10"/>
  <c r="A16" i="10"/>
  <c r="B15" i="10"/>
  <c r="A15" i="10"/>
  <c r="B14" i="10"/>
  <c r="A14" i="10"/>
  <c r="B13" i="10"/>
  <c r="A13" i="10"/>
  <c r="B12" i="10"/>
  <c r="A12" i="10"/>
  <c r="B11" i="10"/>
  <c r="A11" i="10"/>
  <c r="E8" i="10"/>
  <c r="D8" i="10"/>
  <c r="B8" i="10"/>
  <c r="B7" i="10"/>
  <c r="B15" i="9"/>
  <c r="A15" i="9"/>
  <c r="B14" i="9"/>
  <c r="A14" i="9"/>
  <c r="B13" i="9"/>
  <c r="A13" i="9"/>
  <c r="B12" i="9"/>
  <c r="A12" i="9"/>
  <c r="B11" i="9"/>
  <c r="A11" i="9"/>
  <c r="E8" i="9"/>
  <c r="D8" i="9"/>
  <c r="B8" i="9"/>
  <c r="B7" i="9"/>
  <c r="B16" i="8"/>
  <c r="A16" i="8"/>
  <c r="B15" i="8"/>
  <c r="A15" i="8"/>
  <c r="B14" i="8"/>
  <c r="A14" i="8"/>
  <c r="A13" i="8"/>
  <c r="B12" i="8"/>
  <c r="A12" i="8"/>
  <c r="B11" i="8"/>
  <c r="A11" i="8"/>
  <c r="E8" i="8"/>
  <c r="D8" i="8"/>
  <c r="B99" i="2"/>
  <c r="B100" i="2"/>
  <c r="B101" i="2"/>
  <c r="B102" i="2"/>
  <c r="B98" i="2"/>
  <c r="A99" i="2"/>
  <c r="B61" i="17" s="1"/>
  <c r="A100" i="2"/>
  <c r="B62" i="17" s="1"/>
  <c r="A101" i="2"/>
  <c r="B63" i="17" s="1"/>
  <c r="A102" i="2"/>
  <c r="B64" i="17" s="1"/>
  <c r="A98" i="2"/>
  <c r="B60" i="17" s="1"/>
  <c r="F60" i="17" s="1"/>
  <c r="E95" i="2"/>
  <c r="D95" i="2"/>
  <c r="B95" i="2"/>
  <c r="B94" i="2"/>
  <c r="B86" i="2"/>
  <c r="B87" i="2"/>
  <c r="B88" i="2"/>
  <c r="B89" i="2"/>
  <c r="B85" i="2"/>
  <c r="A86" i="2"/>
  <c r="B55" i="17" s="1"/>
  <c r="A87" i="2"/>
  <c r="B56" i="17" s="1"/>
  <c r="A88" i="2"/>
  <c r="B57" i="17" s="1"/>
  <c r="A89" i="2"/>
  <c r="B58" i="17" s="1"/>
  <c r="A85" i="2"/>
  <c r="B54" i="17" s="1"/>
  <c r="E82" i="2"/>
  <c r="D82" i="2"/>
  <c r="B82" i="2"/>
  <c r="B81" i="2"/>
  <c r="B75" i="2"/>
  <c r="B76" i="2"/>
  <c r="B77" i="2"/>
  <c r="B74" i="2"/>
  <c r="A75" i="2"/>
  <c r="B50" i="17" s="1"/>
  <c r="A76" i="2"/>
  <c r="B51" i="17" s="1"/>
  <c r="A77" i="2"/>
  <c r="B52" i="17" s="1"/>
  <c r="A74" i="2"/>
  <c r="B49" i="17" s="1"/>
  <c r="B71" i="2"/>
  <c r="B70" i="2"/>
  <c r="B65" i="2"/>
  <c r="B66" i="2"/>
  <c r="B64" i="2"/>
  <c r="A65" i="2"/>
  <c r="B46" i="17" s="1"/>
  <c r="A66" i="2"/>
  <c r="B47" i="17" s="1"/>
  <c r="A64" i="2"/>
  <c r="B45" i="17" s="1"/>
  <c r="E61" i="2"/>
  <c r="D61" i="2"/>
  <c r="B61" i="2"/>
  <c r="B60" i="2"/>
  <c r="B51" i="2"/>
  <c r="B52" i="2"/>
  <c r="B53" i="2"/>
  <c r="B54" i="2"/>
  <c r="B55" i="2"/>
  <c r="B56" i="2"/>
  <c r="B50" i="2"/>
  <c r="A51" i="2"/>
  <c r="B38" i="17" s="1"/>
  <c r="A52" i="2"/>
  <c r="B39" i="17" s="1"/>
  <c r="A53" i="2"/>
  <c r="B40" i="17" s="1"/>
  <c r="A54" i="2"/>
  <c r="B41" i="17" s="1"/>
  <c r="A55" i="2"/>
  <c r="B42" i="17" s="1"/>
  <c r="A56" i="2"/>
  <c r="B43" i="17" s="1"/>
  <c r="A50" i="2"/>
  <c r="B37" i="17" s="1"/>
  <c r="E47" i="2"/>
  <c r="D47" i="2"/>
  <c r="B47" i="2"/>
  <c r="B46" i="2"/>
  <c r="B37" i="2"/>
  <c r="B38" i="2"/>
  <c r="B39" i="2"/>
  <c r="B40" i="2"/>
  <c r="B41" i="2"/>
  <c r="B42" i="2"/>
  <c r="B36" i="2"/>
  <c r="A37" i="2"/>
  <c r="B30" i="17" s="1"/>
  <c r="A38" i="2"/>
  <c r="B31" i="17" s="1"/>
  <c r="A39" i="2"/>
  <c r="B32" i="17" s="1"/>
  <c r="A40" i="2"/>
  <c r="B33" i="17" s="1"/>
  <c r="A41" i="2"/>
  <c r="B34" i="17" s="1"/>
  <c r="A42" i="2"/>
  <c r="B35" i="17" s="1"/>
  <c r="A36" i="2"/>
  <c r="B29" i="17" s="1"/>
  <c r="E33" i="2"/>
  <c r="D33" i="2"/>
  <c r="B33" i="2"/>
  <c r="B32" i="2"/>
  <c r="B25" i="2"/>
  <c r="B26" i="2"/>
  <c r="B27" i="2"/>
  <c r="B28" i="2"/>
  <c r="B24" i="2"/>
  <c r="A28" i="2"/>
  <c r="B27" i="17" s="1"/>
  <c r="A27" i="2"/>
  <c r="B26" i="17" s="1"/>
  <c r="A26" i="2"/>
  <c r="B25" i="17" s="1"/>
  <c r="A25" i="2"/>
  <c r="B24" i="17" s="1"/>
  <c r="A24" i="2"/>
  <c r="B23" i="17" s="1"/>
  <c r="E21" i="2"/>
  <c r="D21" i="2"/>
  <c r="B21" i="2"/>
  <c r="B20" i="2"/>
  <c r="B8" i="2"/>
  <c r="B7" i="2"/>
  <c r="B16" i="2"/>
  <c r="B15" i="2"/>
  <c r="B14" i="2"/>
  <c r="B13" i="2"/>
  <c r="B12" i="2"/>
  <c r="B11" i="2"/>
  <c r="E8" i="2"/>
  <c r="D8" i="2"/>
  <c r="A16" i="2"/>
  <c r="B21" i="17" s="1"/>
  <c r="A15" i="2"/>
  <c r="B20" i="17" s="1"/>
  <c r="A14" i="2"/>
  <c r="B19" i="17" s="1"/>
  <c r="A13" i="2"/>
  <c r="B18" i="17" s="1"/>
  <c r="A12" i="2"/>
  <c r="B17" i="17" s="1"/>
  <c r="A11" i="2"/>
  <c r="B16" i="17" s="1"/>
  <c r="F16" i="17" s="1"/>
  <c r="E39" i="1"/>
  <c r="E43" i="1"/>
  <c r="E41" i="1"/>
  <c r="E37" i="1"/>
  <c r="B31" i="1"/>
  <c r="D1" i="3"/>
  <c r="F61" i="1"/>
  <c r="B29" i="1"/>
  <c r="E51" i="1"/>
  <c r="F23" i="17" l="1"/>
  <c r="F34" i="17"/>
  <c r="F37" i="17"/>
  <c r="F46" i="17"/>
  <c r="F51" i="17"/>
  <c r="F21" i="17"/>
  <c r="F24" i="17"/>
  <c r="F33" i="17"/>
  <c r="F43" i="17"/>
  <c r="F39" i="17"/>
  <c r="F50" i="17"/>
  <c r="F56" i="17"/>
  <c r="F64" i="17"/>
  <c r="F20" i="17"/>
  <c r="F40" i="17"/>
  <c r="F57" i="17"/>
  <c r="F61" i="17"/>
  <c r="F17" i="17"/>
  <c r="F18" i="17"/>
  <c r="F25" i="17"/>
  <c r="F29" i="17"/>
  <c r="F32" i="17"/>
  <c r="F42" i="17"/>
  <c r="F38" i="17"/>
  <c r="F45" i="17"/>
  <c r="F49" i="17"/>
  <c r="F54" i="17"/>
  <c r="F55" i="17"/>
  <c r="F63" i="17"/>
  <c r="F27" i="17"/>
  <c r="F30" i="17"/>
  <c r="F19" i="17"/>
  <c r="F26" i="17"/>
  <c r="F35" i="17"/>
  <c r="F31" i="17"/>
  <c r="F41" i="17"/>
  <c r="F47" i="17"/>
  <c r="F52" i="17"/>
  <c r="F58" i="17"/>
  <c r="F62" i="17"/>
  <c r="A5" i="12"/>
  <c r="A5" i="15"/>
  <c r="A30" i="2"/>
  <c r="A5" i="11"/>
  <c r="A68" i="2"/>
  <c r="A79" i="2"/>
  <c r="A5" i="14"/>
  <c r="A5" i="13"/>
  <c r="A5" i="10"/>
  <c r="A5" i="9"/>
  <c r="A5" i="8"/>
  <c r="A5" i="2"/>
  <c r="A18" i="2"/>
  <c r="A44" i="2"/>
  <c r="A92" i="2"/>
  <c r="A58" i="2"/>
  <c r="E26" i="1"/>
  <c r="C8" i="17" s="1"/>
  <c r="B26" i="1"/>
  <c r="C9" i="17" s="1"/>
  <c r="B48" i="18" l="1"/>
  <c r="A36" i="17"/>
  <c r="B71" i="18"/>
  <c r="A53" i="17"/>
  <c r="B30" i="18"/>
  <c r="A22" i="17"/>
  <c r="B64" i="18"/>
  <c r="A48" i="17"/>
  <c r="B58" i="18"/>
  <c r="A44" i="17"/>
  <c r="B21" i="18"/>
  <c r="A15" i="17"/>
  <c r="B79" i="18"/>
  <c r="A59" i="17"/>
  <c r="B38" i="18"/>
  <c r="A28" i="17"/>
</calcChain>
</file>

<file path=xl/sharedStrings.xml><?xml version="1.0" encoding="utf-8"?>
<sst xmlns="http://schemas.openxmlformats.org/spreadsheetml/2006/main" count="528" uniqueCount="169">
  <si>
    <t>Service Name</t>
  </si>
  <si>
    <t>Commission ID or RACS number:</t>
  </si>
  <si>
    <t>Contact Person</t>
  </si>
  <si>
    <t>Date Completed</t>
  </si>
  <si>
    <t>Approved Provider / Provider of Service</t>
  </si>
  <si>
    <t>Person completing this self assessment</t>
  </si>
  <si>
    <t>Others involved in completing this self asessment</t>
  </si>
  <si>
    <t>Service Location</t>
  </si>
  <si>
    <t>Services provided</t>
  </si>
  <si>
    <t>Mainstream aged care residential</t>
  </si>
  <si>
    <t>Dementia aged care residential</t>
  </si>
  <si>
    <t>Mental health aged care residential</t>
  </si>
  <si>
    <t>Young person residential</t>
  </si>
  <si>
    <t>NATSIFlexi</t>
  </si>
  <si>
    <t>CHSP</t>
  </si>
  <si>
    <t>Home care</t>
  </si>
  <si>
    <t>STRC</t>
  </si>
  <si>
    <t>Other</t>
  </si>
  <si>
    <t>Brief outline of governance arrangements</t>
  </si>
  <si>
    <t>Total estimated time taken to complete this form. Includes time taken to collect any information.</t>
  </si>
  <si>
    <t>HRS</t>
  </si>
  <si>
    <t>MINS</t>
  </si>
  <si>
    <t>INSTRUCTIONS</t>
  </si>
  <si>
    <t>Where to enter your information?</t>
  </si>
  <si>
    <t>You should enter your data on the tab for each individual Standard. The summary page at the end of the workbook will autofill with the data you enter under each requirement on the individual standard tab. You should not enter data on the summary page.</t>
  </si>
  <si>
    <t>Self Rating drop down list</t>
  </si>
  <si>
    <t>Click on the ‘self rating’ cell for the requirement you are rating. The following diagram shows where the drop down box option will appear. Click on the highlighted arrow to get drop down list and select your option.</t>
  </si>
  <si>
    <t>Addditional lines</t>
  </si>
  <si>
    <t>To add more lines to a cell you need to hold down the ‘alt’ key and hit ‘enter’</t>
  </si>
  <si>
    <t>Rating: Not Applicable</t>
  </si>
  <si>
    <t>If you select ‘not applicable’ as a rating please outline why the Standard or requirement(s) do not apply to your service in the ‘other information’ column.</t>
  </si>
  <si>
    <t>Copy and paste from a word document to the SA Tool</t>
  </si>
  <si>
    <t>If you are copying information from another document you will need to use the instructions below in order to avoid the data splitting over numerous cells when pasting into the SA Tool:
•	Copy source data
•	click in the cell where you want to paste the data (in the SA Tool)
•	 then you need to click in the formula bar (highlighted below) and paste data into formula bar
•	 when you click on any cell in the SA Tool the data should appear in the cell you selected.</t>
  </si>
  <si>
    <t>INDEX</t>
  </si>
  <si>
    <t>Standard 1: Consumer dignity and choice</t>
  </si>
  <si>
    <t>Standard 2: Ongoing assessment and planning with consumers</t>
  </si>
  <si>
    <t>Customer outcome</t>
  </si>
  <si>
    <t>I am treated with dignity and respect, and can maintain my identity. I can make informed choices about my care and services, and live the life I choose.</t>
  </si>
  <si>
    <t>I am a partner in ongoing assessment and planning that helps me get the care and services I need for my health and well-being.</t>
  </si>
  <si>
    <t>Organisation statement</t>
  </si>
  <si>
    <t>The organisation:
(a)	has a culture of inclusion and respect for consumers; and
(b)	supports consumers to exercise choice and independence; and
(c)	respects consumers’ privacy.</t>
  </si>
  <si>
    <t>The organisation undertakes initial and ongoing assessment and planning for care and services in partnership with the consumer.  Assessment and planning has a focus on optimising health and well-being in accordance with the consumer’s needs, goals and preferences.</t>
  </si>
  <si>
    <t>Requirement</t>
  </si>
  <si>
    <t>Description</t>
  </si>
  <si>
    <t>(3)(a)</t>
  </si>
  <si>
    <t>Each consumer is treated with dignity and respect, with their identity, culture and diversity 	valued.</t>
  </si>
  <si>
    <t>Assessment and planning, including consideration of risks to the consumer’s health and well-	being, informs the delivery of safe and effective care and services.</t>
  </si>
  <si>
    <t>(3)(b)</t>
  </si>
  <si>
    <t>Care and services are culturally safe.</t>
  </si>
  <si>
    <t>Assessment and planning identifies and addresses the consumer’s current needs, goals and preferences, including advance care planning and end of life planning if the consumer wishes.</t>
  </si>
  <si>
    <t>(3)(c)</t>
  </si>
  <si>
    <t>Each consumer is supported to exercise choice and independence, including to:
(i)	 Make decisions about their own care and the way care and services are delivered; 
(ii)	 make decisions about when family, friends, carers or others should be involved in their care; 
(iii)	 communicate their decisions; and
(iv)	 make connections with others and maintain relationships of choice, including intimate relationships</t>
  </si>
  <si>
    <t>Assessment and planning: 
(i)	 is based on ongoing partnership with the consumer and others that the consumer wishes to involve in assessment, planning and review of the consumer’s care and services; and
(ii)	 includes other organisations, and individuals and providers of other care and services, that are involved in the care of the consumer.</t>
  </si>
  <si>
    <t>(3)(d)</t>
  </si>
  <si>
    <t>Each consumer is supported to take risks to enable them to live the best life they can.</t>
  </si>
  <si>
    <t>The outcomes of assessment and planning are effectively communicated to the consumer and documented in a care and services plan that is readily available to the consumer, and where care and services are provided.</t>
  </si>
  <si>
    <t>(3)(e)</t>
  </si>
  <si>
    <t>Information provided to each consumer is current, accurate and timely, and communicated in a way that is clear, easy to understand and enables them to exercise choice.</t>
  </si>
  <si>
    <t>Care and services are reviewed regularly for effectiveness, and when circumstances change 	or when incidents impact on the needs, goals or preferences of the consumer.</t>
  </si>
  <si>
    <t>(3)(f)</t>
  </si>
  <si>
    <t>Each consumer’s privacy is respected and personal information kept confidential.</t>
  </si>
  <si>
    <t>Standard 3: Personal care and clinical care</t>
  </si>
  <si>
    <t>Standard 4: Services and supports for daily living</t>
  </si>
  <si>
    <t>I get personal care, clinical care, or both personal care and clinical care, that is safe and right for me.</t>
  </si>
  <si>
    <t>I get the services and supports for daily living that are important for my health and well-being and that enable me to do the things I want to do.</t>
  </si>
  <si>
    <t>The organisation delivers safe and effective personal care, clinical care, or both personal care and clinical care, in accordance with the consumer’s needs, goals and preferences to optimise health and well-being.</t>
  </si>
  <si>
    <t>The organisation provides safe and effective services and supports for daily living that optimise the consumer’s independence, health, well-being and quality of life.</t>
  </si>
  <si>
    <t>Each consumer gets safe and effective personal care, clinical care, or both personal care and clinical care, that:
(i)	 is best practice; and
(ii)	 tailored to their needs; and
(iii)	 optimises their health and well-being.</t>
  </si>
  <si>
    <t>Each consumer gets safe and effective services and supports for daily living that meet the consumer’s needs, goals and preferences and optimise their independence, health, well-being and quality of life.</t>
  </si>
  <si>
    <t>Effective management of high-impact or high-prevalence risks associated with the care of each consumer.</t>
  </si>
  <si>
    <t>Services and supports for daily living promote each consumer’s emotional, spiritual and psychological well-being.</t>
  </si>
  <si>
    <t>The needs, goals and preferences of consumers nearing the end of life are recognised and 	addressed, their comfort maximised and their dignity preserved.</t>
  </si>
  <si>
    <t>Services and supports for daily living assist each consumer to: 
(i)	 participate in their community within and outside the organisation’s service environment; and
(ii)	 have social and personal relationships; and 
(iii)	 do the things of interest to them;</t>
  </si>
  <si>
    <t>Deterioration or change of a consumer’s mental health, cognitive or physical function, capacity or condition is recognised and responded to in a timely manner.</t>
  </si>
  <si>
    <t>Information about the consumer’s condition, needs and preferences is communicated within the organisation, and with others where responsibility for care is shared.</t>
  </si>
  <si>
    <t>Information about the consumer’s condition, needs and preferences is documented and communicated within the organisation, and with others where responsibility for care is shared.</t>
  </si>
  <si>
    <t>Timely and appropriate referrals to individuals, other organisations and providers of other care 	and services</t>
  </si>
  <si>
    <t>Timely and appropriate referrals to individuals, other organisations and providers of other care 	and services.</t>
  </si>
  <si>
    <t>Where meals are provided, they are varied and of suitable quality and quantity.</t>
  </si>
  <si>
    <t>(3)(g)</t>
  </si>
  <si>
    <t>Minimisation of infection-related risks through implementing:
(i)	 standard and transmission-based precautions to prevent and control infection; and 
(ii)	 practices to promote appropriate antibiotic prescribing and use to support optimal care and reduce the risk of increasing resistance to antibiotics.</t>
  </si>
  <si>
    <t>Where equipment is provided, it is safe, suitable, clean and well maintained.</t>
  </si>
  <si>
    <t>Standard 5: Organisation's service environment</t>
  </si>
  <si>
    <t>Standard 6: Feedback and complaints</t>
  </si>
  <si>
    <t>I feel I belong and I am safe and comfortable in the organisation’s service environment.</t>
  </si>
  <si>
    <t>I feel safe and am encouraged and supported to give feedback and make complaints. I am engaged in processes to address my feedback and complaints, and appropriate action is taken.</t>
  </si>
  <si>
    <t>The organisation provides a safe and comfortable service environment that promotes the consumer’s independence, function and enjoyment.</t>
  </si>
  <si>
    <t>The organisation regularly seeks input and feedback from consumers, carers, the workforce and others and uses the input and feedback to inform continuous improvements for individual consumers and the whole organisation.</t>
  </si>
  <si>
    <t>The service environment is welcoming and easy to understand, and optimises each consumer’s sense of belonging, independence, interaction and function.</t>
  </si>
  <si>
    <t>Consumers, their family, friends, carers and others are encouraged and supported to provide feedback and make complaints.</t>
  </si>
  <si>
    <t>The service environment: 
(i)	 is safe, clean, well maintained and comfortable; and
(ii)	 enables consumers to move freely, both indoors and outdoors.</t>
  </si>
  <si>
    <t>Consumers are made aware of and have access to advocates, language services and other methods for raising and resolving complaints.</t>
  </si>
  <si>
    <t>Furniture, fittings and equipment are safe, clean, well maintained and suitable for the consumer.</t>
  </si>
  <si>
    <t>Appropriate action is taken in response to complaints and an open disclosure process is used 	when things go wrong.</t>
  </si>
  <si>
    <t>Feedback and complaints are reviewed and used to improve the quality of care and services.</t>
  </si>
  <si>
    <t>Standard 7: Human resources</t>
  </si>
  <si>
    <t>Standard 8: Organisational governance</t>
  </si>
  <si>
    <t>I get quality care and services when I need them from people who are knowledgeable, capable and caring.</t>
  </si>
  <si>
    <t>I am confident the organisation is well run. I can partner in improving the delivery of care and services.</t>
  </si>
  <si>
    <t>The organisation has a workforce that is sufficient, and is skilled and qualified to provide safe, respectful and quality care and services.</t>
  </si>
  <si>
    <t>The organisation’s governing body is accountable for the delivery of safe and quality care and services.</t>
  </si>
  <si>
    <t>The workforce is planned to enable, and the number and mix of members of the workforce deployed enables, the delivery and management of safe and quality care and service.</t>
  </si>
  <si>
    <t>Consumers are engaged in the development, delivery and evaluation of care and services and are supported in that engagement.</t>
  </si>
  <si>
    <t>Workforce interactions with consumers are kind, caring and respectful of each consumer’s identity, culture and diversity.</t>
  </si>
  <si>
    <t>The organisation’s governing body promotes a culture of safe, inclusive and quality care and 	services and is accountable for their delivery.</t>
  </si>
  <si>
    <t>The workforce is competent and members of the workforce have the qualifications and knowledge to effectively perform their roles.</t>
  </si>
  <si>
    <t>Effective organisation wide governance systems relating to the following:
(i)	 information management
(ii)	 continuous improvement
(iii)	 financial governance
(iv)	 workforce governance, including the assignment of clear responsibilities and accountabilities
(v)	 regulatory compliance
(vi)	 feedback and complaints.</t>
  </si>
  <si>
    <t>The workforce is recruited, trained, equipped and supported to deliver the outcomes required by these standards.</t>
  </si>
  <si>
    <t>Effective risk management systems and practices, including but not limited to the following:
(i)	 managing high-impact or high-prevalence risks associated with the care of consumers 
(ii)	 identifying and responding to abuse and neglect of consumers
(iii)	 supporting consumers to live the best life they can
(iv)	managing and preventing incidents, including the use of an incident management system</t>
  </si>
  <si>
    <t>Regular assessment, monitoring and review of the performance of each member of the workforce.</t>
  </si>
  <si>
    <t>Where clinical care is provided – a clinical governance framework, including but not limited to the following:
(i)	 antimicrobial stewardship
(ii)	 minimising the use of restraint
(iii)	 open disclosure.</t>
  </si>
  <si>
    <t xml:space="preserve">This self-assessment tool should be completed using the self-assessment guidance resource, available on the Aged Care Quality and Safety Commission’s website https://www.agedcarequality.gov.au/providers/assessment-processes/self-assessment
Providers should also be familiar with the Standards Guidance and Resources which includes information about the purpose and scope of each Standard. </t>
  </si>
  <si>
    <t>In completing the self-assessment, providers should assess for each of the Standards requirements, how they demonstrate that they:
•	understand the requirement in relation to the consumer outcome
•	apply the requirement, and this is clear in the way they provide care and services to consumers
•	monitor how they are applying the requirement and the outcomes they achieve
•	review outcomes and adjust their practices based on these reviews to keep improving.</t>
  </si>
  <si>
    <t>Adding a return within a cell</t>
  </si>
  <si>
    <r>
      <t>To add more lines to a cell you need to hold down the ‘</t>
    </r>
    <r>
      <rPr>
        <b/>
        <sz val="10"/>
        <color theme="1"/>
        <rFont val="Calibri"/>
        <family val="2"/>
        <scheme val="minor"/>
      </rPr>
      <t>alt</t>
    </r>
    <r>
      <rPr>
        <sz val="10"/>
        <color theme="1"/>
        <rFont val="Calibri"/>
        <family val="2"/>
        <scheme val="minor"/>
      </rPr>
      <t>’ key and hit ‘</t>
    </r>
    <r>
      <rPr>
        <b/>
        <sz val="10"/>
        <color theme="1"/>
        <rFont val="Calibri"/>
        <family val="2"/>
        <scheme val="minor"/>
      </rPr>
      <t>enter</t>
    </r>
    <r>
      <rPr>
        <sz val="10"/>
        <color theme="1"/>
        <rFont val="Calibri"/>
        <family val="2"/>
        <scheme val="minor"/>
      </rPr>
      <t>’.</t>
    </r>
  </si>
  <si>
    <t>Expanding Cells</t>
  </si>
  <si>
    <r>
      <t xml:space="preserve">If you add large amounts of information to a cell but it isn’t all displayed, you can expand the cell by selecting </t>
    </r>
    <r>
      <rPr>
        <b/>
        <i/>
        <sz val="10"/>
        <color theme="1"/>
        <rFont val="Calibri"/>
        <family val="2"/>
        <scheme val="minor"/>
      </rPr>
      <t>Home/Format/Autofit row height</t>
    </r>
    <r>
      <rPr>
        <sz val="10"/>
        <color theme="1"/>
        <rFont val="Calibri"/>
        <family val="2"/>
        <scheme val="minor"/>
      </rPr>
      <t>.</t>
    </r>
  </si>
  <si>
    <t>Deleting Information</t>
  </si>
  <si>
    <t>Please be aware if you are deleting information in a requirement in a Standard tab this will also be deleted from the PCI. If you still want the information in the PCI then you will need to retype this information into the PCI (or cut then paste back in after deleting in Standard).</t>
  </si>
  <si>
    <t>The organisation:
(a)	 has a culture of inclusion and respect for consumers; and
(b)	 supports consumers to exercise choice and independence; and
(c)	 respects consumers’ privacy.</t>
  </si>
  <si>
    <t>Each consumer is supported to exercise choice and independence, including to:
(i)	 Make decisions about their own care and the way care and services are delivered; 
(ii)	 make decisions about when family, friends, carers or others should be involved in their care; 
(iii)	 communicate their decisions; and
(iv)	 make connections with others and maintain relationships of choice, including intimate relationships.</t>
  </si>
  <si>
    <t>The organization has a workforce that is sufficient, and is skilled and qualified to provide safe, respectful and quality care and services.</t>
  </si>
  <si>
    <t>Effective organisation wide governance systems relating to the following:
(i)	 information management
(ii)	 continuous improvement
(iii)	 financial governance
(iv)	 workforce governance, including the assignment of clear responsibilities and accountabilities
(v)	 regulatory compliance</t>
  </si>
  <si>
    <t>Rating</t>
  </si>
  <si>
    <t>Descriptors in relation to each requirement</t>
  </si>
  <si>
    <t>Exceeding</t>
  </si>
  <si>
    <t xml:space="preserve">There is systemic evidence of best practice innovation and sustained positive consumer experiences and outcomes related to this requirement </t>
  </si>
  <si>
    <t xml:space="preserve">The workforce has a deep understanding and has embraced this requirement in their relationship with consumers so it is an integral part of everyone’s job. </t>
  </si>
  <si>
    <t xml:space="preserve">The organisation has effective systems and processes to support this requirement and embedded this requirement in all aspects of organisational life. </t>
  </si>
  <si>
    <t>The organisation has a mature system to understand, anticipate and monitor the short term and long-term expectations of consumers and to continuously improve outcomes related to this requirement.</t>
  </si>
  <si>
    <t>Meeting</t>
  </si>
  <si>
    <t>The organisation can demonstrate that the consumer experiences and outcomes related to this requirement are being achieved.</t>
  </si>
  <si>
    <t>The workforce understands this requirement relevant to their roles and responsibilities and consistently applies it in what they do</t>
  </si>
  <si>
    <t>The organisation has implemented systems and processes to consistently apply this requirement in the delivery of care and services</t>
  </si>
  <si>
    <t xml:space="preserve">The organisation has systems and processes to effectively monitor this requirement and can demonstrate how consumers are engaged in this process. </t>
  </si>
  <si>
    <t>Developing</t>
  </si>
  <si>
    <t xml:space="preserve">Improvement of experiences and outcomes for consumers is evolving, efforts may be more reactive than proactive, and rely primarily on key personnel. </t>
  </si>
  <si>
    <t>The workforce does not consistently understand their roles and responsibilities in meeting this requirement. Application can be prescriptive rather than problem solving.</t>
  </si>
  <si>
    <t xml:space="preserve">The organisation does not consistently apply this requirement to delivery of care and services. Some gaps have been identified. </t>
  </si>
  <si>
    <t>Systems and processes to monitor consumer experiences and outcomes have been established in some areas. There is limited opportunity for consumer input.</t>
  </si>
  <si>
    <t>Not applicable</t>
  </si>
  <si>
    <t>If you have selected 'Not Applicable' please outline why under 'Other information'</t>
  </si>
  <si>
    <t>Consumer outcome</t>
  </si>
  <si>
    <t>Organisational statement</t>
  </si>
  <si>
    <t>Self Rating</t>
  </si>
  <si>
    <t>Examples of Actions and Evidence to support self rating</t>
  </si>
  <si>
    <t>Areas for improvement identified and planned actions</t>
  </si>
  <si>
    <t>Target Action Date</t>
  </si>
  <si>
    <t>Other information</t>
  </si>
  <si>
    <t>Estimate the time taken to complete this form. Include time taken to collect any information.</t>
  </si>
  <si>
    <t>PLAN FOR CONTINUOUS IMPROVEMENT</t>
  </si>
  <si>
    <t>RACS/Commission ID:</t>
  </si>
  <si>
    <t>Prepared on:</t>
  </si>
  <si>
    <t>Service Name:</t>
  </si>
  <si>
    <t>Updated on:</t>
  </si>
  <si>
    <t>Provider Name:</t>
  </si>
  <si>
    <t>When deciding on an action plan, you should consider how you will measure the improvement to the care and services provided, the outcomes for aged care consumers, and the sustainability of the action. There are resources available on our website that may provide information to assist you in completing this part of the form.</t>
  </si>
  <si>
    <r>
      <t xml:space="preserve">Date  
</t>
    </r>
    <r>
      <rPr>
        <sz val="14"/>
        <color theme="1"/>
        <rFont val="Calibri"/>
        <family val="2"/>
        <scheme val="minor"/>
      </rPr>
      <t xml:space="preserve">issue was identified </t>
    </r>
  </si>
  <si>
    <t>Related Standard</t>
  </si>
  <si>
    <r>
      <t xml:space="preserve">Issues Identified
</t>
    </r>
    <r>
      <rPr>
        <sz val="14"/>
        <color theme="1"/>
        <rFont val="Calibri"/>
        <family val="2"/>
        <scheme val="minor"/>
      </rPr>
      <t>Include source for example, aged care consumer relative meeting, internal audit</t>
    </r>
  </si>
  <si>
    <r>
      <t>Planned Action/s</t>
    </r>
    <r>
      <rPr>
        <sz val="14"/>
        <color theme="1"/>
        <rFont val="Calibri"/>
        <family val="2"/>
        <scheme val="minor"/>
      </rPr>
      <t xml:space="preserve">
This must include actions, tasks to address the identified issues </t>
    </r>
  </si>
  <si>
    <t>Person/s responsible</t>
  </si>
  <si>
    <t>Planned completion date</t>
  </si>
  <si>
    <r>
      <rPr>
        <b/>
        <sz val="14"/>
        <color rgb="FF000000"/>
        <rFont val="Calibri"/>
        <scheme val="minor"/>
      </rPr>
      <t>Review Date</t>
    </r>
    <r>
      <rPr>
        <sz val="14"/>
        <color rgb="FF000000"/>
        <rFont val="Calibri"/>
        <scheme val="minor"/>
      </rPr>
      <t xml:space="preserve"> This evaluates the success and sustainability of each action </t>
    </r>
  </si>
  <si>
    <r>
      <t xml:space="preserve">Outcomes
</t>
    </r>
    <r>
      <rPr>
        <sz val="14"/>
        <color theme="1"/>
        <rFont val="Calibri"/>
        <family val="2"/>
        <scheme val="minor"/>
      </rPr>
      <t>This includes the results, achievement, impact, what you have measured</t>
    </r>
  </si>
  <si>
    <t>Privacy notice: The Aged Care Quality and Safety Commission collects your information for the purposes of assessing the performance of your service against the relevant Standards.</t>
  </si>
  <si>
    <t xml:space="preserve">For more details about our privacy policy please visit the Commission’s website </t>
  </si>
  <si>
    <t>Total services provided</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</si>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</sst>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09]d\ mmm\ yyyy;@"/>
    <numFmt numFmtId="165" formatCode="[$-C09]dd\-mmm\-yyyy;@"/>
    <numFmt numFmtId="166" formatCode="[$-C09]dd\-mmm\-yyyy"/>
    <numFmt numFmtId="167" formatCode="0;;;@"/>
    <numFmt numFmtId="168" formatCode="[$-C09]dd\-mmm\-yyyy;;"/>
  </numFmts>
  <fonts count="21"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b/>
      <sz val="14"/>
      <color theme="1"/>
      <name val="Calibri"/>
      <family val="2"/>
      <scheme val="minor"/>
    </font>
    <font>
      <sz val="18"/>
      <color theme="1"/>
      <name val="Calibri"/>
      <family val="2"/>
      <scheme val="minor"/>
    </font>
    <font>
      <b/>
      <sz val="22"/>
      <color theme="1"/>
      <name val="Calibri"/>
      <family val="2"/>
      <scheme val="minor"/>
    </font>
    <font>
      <sz val="12"/>
      <color theme="1"/>
      <name val="Calibri"/>
      <family val="2"/>
      <scheme val="minor"/>
    </font>
    <font>
      <b/>
      <sz val="24"/>
      <color theme="1"/>
      <name val="Calibri"/>
      <family val="2"/>
      <scheme val="minor"/>
    </font>
    <font>
      <sz val="11"/>
      <name val="Calibri"/>
      <family val="2"/>
      <scheme val="minor"/>
    </font>
    <font>
      <sz val="14"/>
      <color theme="1"/>
      <name val="Calibri"/>
      <family val="2"/>
      <scheme val="minor"/>
    </font>
    <font>
      <i/>
      <sz val="14"/>
      <color theme="1"/>
      <name val="Arial"/>
      <family val="2"/>
    </font>
    <font>
      <sz val="10"/>
      <color theme="1"/>
      <name val="Calibri"/>
      <family val="2"/>
      <scheme val="minor"/>
    </font>
    <font>
      <b/>
      <sz val="10"/>
      <color theme="1"/>
      <name val="Calibri"/>
      <family val="2"/>
      <scheme val="minor"/>
    </font>
    <font>
      <u/>
      <sz val="10"/>
      <color theme="10"/>
      <name val="Calibri"/>
      <family val="2"/>
      <scheme val="minor"/>
    </font>
    <font>
      <b/>
      <i/>
      <sz val="10"/>
      <color theme="1"/>
      <name val="Calibri"/>
      <family val="2"/>
      <scheme val="minor"/>
    </font>
    <font>
      <sz val="10"/>
      <color rgb="FFFF0000"/>
      <name val="Calibri"/>
      <family val="2"/>
      <scheme val="minor"/>
    </font>
    <font>
      <i/>
      <sz val="9"/>
      <name val="Open Sans"/>
    </font>
    <font>
      <b/>
      <sz val="14"/>
      <color rgb="FF000000"/>
      <name val="Calibri"/>
      <scheme val="minor"/>
    </font>
    <font>
      <sz val="14"/>
      <color rgb="FF000000"/>
      <name val="Calibri"/>
      <scheme val="minor"/>
    </font>
  </fonts>
  <fills count="15">
    <fill>
      <patternFill patternType="none"/>
    </fill>
    <fill>
      <patternFill patternType="gray125"/>
    </fill>
    <fill>
      <patternFill patternType="solid">
        <fgColor rgb="FFFF9999"/>
        <bgColor indexed="64"/>
      </patternFill>
    </fill>
    <fill>
      <patternFill patternType="solid">
        <fgColor theme="7" tint="0.59999389629810485"/>
        <bgColor indexed="64"/>
      </patternFill>
    </fill>
    <fill>
      <patternFill patternType="solid">
        <fgColor rgb="FFF8F8F8"/>
        <bgColor indexed="64"/>
      </patternFill>
    </fill>
    <fill>
      <patternFill patternType="solid">
        <fgColor theme="8" tint="0.59999389629810485"/>
        <bgColor indexed="64"/>
      </patternFill>
    </fill>
    <fill>
      <patternFill patternType="solid">
        <fgColor rgb="FFE2C5FF"/>
        <bgColor indexed="64"/>
      </patternFill>
    </fill>
    <fill>
      <patternFill patternType="solid">
        <fgColor rgb="FF71A1D1"/>
        <bgColor indexed="64"/>
      </patternFill>
    </fill>
    <fill>
      <patternFill patternType="solid">
        <fgColor rgb="FFFFBA75"/>
        <bgColor indexed="64"/>
      </patternFill>
    </fill>
    <fill>
      <patternFill patternType="solid">
        <fgColor rgb="FF38B29B"/>
        <bgColor indexed="64"/>
      </patternFill>
    </fill>
    <fill>
      <patternFill patternType="solid">
        <fgColor rgb="FF92D050"/>
        <bgColor indexed="64"/>
      </patternFill>
    </fill>
    <fill>
      <patternFill patternType="solid">
        <fgColor indexed="65"/>
        <bgColor indexed="64"/>
      </patternFill>
    </fill>
    <fill>
      <patternFill patternType="solid">
        <fgColor rgb="FF708DBC"/>
        <bgColor indexed="64"/>
      </patternFill>
    </fill>
    <fill>
      <patternFill patternType="solid">
        <fgColor rgb="FFEAEAEA"/>
        <bgColor indexed="64"/>
      </patternFill>
    </fill>
    <fill>
      <patternFill patternType="solid">
        <fgColor rgb="FF9DABC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DF6613"/>
      </left>
      <right style="medium">
        <color rgb="FFDF6613"/>
      </right>
      <top style="medium">
        <color rgb="FFDF6613"/>
      </top>
      <bottom style="medium">
        <color rgb="FFDF6613"/>
      </bottom>
      <diagonal/>
    </border>
    <border>
      <left/>
      <right/>
      <top/>
      <bottom style="medium">
        <color rgb="FFDF6613"/>
      </bottom>
      <diagonal/>
    </border>
  </borders>
  <cellStyleXfs count="2">
    <xf numFmtId="0" fontId="0" fillId="0" borderId="0"/>
    <xf numFmtId="0" fontId="4" fillId="0" borderId="0" applyNumberFormat="0" applyFill="0" applyBorder="0" applyAlignment="0" applyProtection="0"/>
  </cellStyleXfs>
  <cellXfs count="207">
    <xf numFmtId="0" fontId="0" fillId="0" borderId="0" xfId="0"/>
    <xf numFmtId="0" fontId="1" fillId="0" borderId="0" xfId="0" applyFont="1"/>
    <xf numFmtId="0" fontId="1" fillId="0" borderId="0" xfId="0" applyFont="1" applyAlignment="1">
      <alignment horizontal="right" vertical="top"/>
    </xf>
    <xf numFmtId="0" fontId="0" fillId="0" borderId="0" xfId="0" applyAlignment="1">
      <alignment vertical="top"/>
    </xf>
    <xf numFmtId="0" fontId="1" fillId="0" borderId="0" xfId="0" applyFont="1" applyAlignment="1">
      <alignment vertical="top"/>
    </xf>
    <xf numFmtId="0" fontId="3" fillId="0" borderId="0" xfId="0" applyFont="1"/>
    <xf numFmtId="0" fontId="0" fillId="0" borderId="0" xfId="0" applyAlignment="1">
      <alignment horizontal="center" vertical="center"/>
    </xf>
    <xf numFmtId="0" fontId="0" fillId="0" borderId="0" xfId="0" applyAlignment="1">
      <alignment horizontal="left" vertical="top" wrapText="1"/>
    </xf>
    <xf numFmtId="0" fontId="3" fillId="0" borderId="0" xfId="0" applyFont="1" applyAlignment="1">
      <alignment vertical="top" wrapText="1"/>
    </xf>
    <xf numFmtId="0" fontId="0" fillId="3" borderId="4" xfId="0" applyFill="1" applyBorder="1" applyAlignment="1">
      <alignment horizontal="left" vertical="center" wrapText="1"/>
    </xf>
    <xf numFmtId="0" fontId="0" fillId="2" borderId="4" xfId="0" applyFill="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top" wrapText="1"/>
    </xf>
    <xf numFmtId="0" fontId="0" fillId="4" borderId="4" xfId="0" applyFill="1" applyBorder="1" applyAlignment="1">
      <alignment horizontal="left" vertical="top" wrapText="1"/>
    </xf>
    <xf numFmtId="0" fontId="4" fillId="0" borderId="0" xfId="1" applyAlignment="1">
      <alignment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0" fillId="6" borderId="4" xfId="0" applyFill="1" applyBorder="1" applyAlignment="1">
      <alignment horizontal="left" vertical="center" wrapText="1"/>
    </xf>
    <xf numFmtId="0" fontId="1" fillId="6"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0" fillId="7" borderId="4" xfId="0" applyFill="1" applyBorder="1" applyAlignment="1">
      <alignment horizontal="left" vertical="center" wrapText="1"/>
    </xf>
    <xf numFmtId="0" fontId="1" fillId="8" borderId="4" xfId="0" applyFont="1" applyFill="1" applyBorder="1" applyAlignment="1">
      <alignment horizontal="center" vertical="center" wrapText="1"/>
    </xf>
    <xf numFmtId="0" fontId="0" fillId="8" borderId="4" xfId="0" applyFill="1" applyBorder="1" applyAlignment="1">
      <alignment horizontal="left" vertical="center" wrapText="1"/>
    </xf>
    <xf numFmtId="0" fontId="1" fillId="9" borderId="4" xfId="0" applyFont="1" applyFill="1" applyBorder="1" applyAlignment="1">
      <alignment horizontal="center" vertical="center" wrapText="1"/>
    </xf>
    <xf numFmtId="0" fontId="0" fillId="9" borderId="4" xfId="0" applyFill="1" applyBorder="1" applyAlignment="1">
      <alignment horizontal="left" vertical="center" wrapText="1"/>
    </xf>
    <xf numFmtId="0" fontId="1" fillId="10" borderId="4" xfId="0" applyFont="1" applyFill="1" applyBorder="1" applyAlignment="1">
      <alignment horizontal="center" vertical="center" wrapText="1"/>
    </xf>
    <xf numFmtId="0" fontId="0" fillId="10" borderId="4" xfId="0" applyFill="1" applyBorder="1" applyAlignment="1">
      <alignment horizontal="left" vertical="center" wrapText="1"/>
    </xf>
    <xf numFmtId="0" fontId="1" fillId="0" borderId="4" xfId="0" applyFont="1" applyBorder="1" applyAlignment="1">
      <alignment vertical="top" wrapText="1"/>
    </xf>
    <xf numFmtId="0" fontId="5" fillId="0" borderId="4" xfId="0" applyFont="1" applyBorder="1" applyAlignment="1">
      <alignment vertical="top" wrapText="1"/>
    </xf>
    <xf numFmtId="164" fontId="0" fillId="0" borderId="0" xfId="0" applyNumberFormat="1" applyAlignment="1">
      <alignment horizontal="left" vertical="top"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top"/>
    </xf>
    <xf numFmtId="0" fontId="0" fillId="2" borderId="4" xfId="0" applyFill="1" applyBorder="1" applyAlignment="1">
      <alignment horizontal="center" vertical="center" wrapText="1"/>
    </xf>
    <xf numFmtId="0" fontId="6" fillId="0" borderId="0" xfId="0" applyFont="1"/>
    <xf numFmtId="0" fontId="5" fillId="0" borderId="0" xfId="0" applyFont="1"/>
    <xf numFmtId="0" fontId="0" fillId="4" borderId="0" xfId="0" applyFill="1" applyAlignment="1">
      <alignment horizontal="left" vertical="top" wrapText="1"/>
    </xf>
    <xf numFmtId="0" fontId="1" fillId="0" borderId="0" xfId="0" applyFont="1" applyAlignment="1">
      <alignment horizontal="left" vertical="top"/>
    </xf>
    <xf numFmtId="0" fontId="1" fillId="0" borderId="4" xfId="0" applyFont="1" applyBorder="1"/>
    <xf numFmtId="0" fontId="4" fillId="0" borderId="4" xfId="1" applyBorder="1" applyAlignment="1">
      <alignment horizontal="center" vertical="center" wrapText="1"/>
    </xf>
    <xf numFmtId="0" fontId="0" fillId="0" borderId="4" xfId="0" applyBorder="1" applyAlignment="1">
      <alignment wrapText="1"/>
    </xf>
    <xf numFmtId="0" fontId="1" fillId="0" borderId="4" xfId="0" applyFont="1" applyBorder="1" applyAlignment="1">
      <alignment horizontal="left" vertical="top" wrapText="1"/>
    </xf>
    <xf numFmtId="0" fontId="0" fillId="0" borderId="4" xfId="0" applyBorder="1" applyAlignment="1">
      <alignment horizontal="left" vertical="top"/>
    </xf>
    <xf numFmtId="0" fontId="0" fillId="3" borderId="4" xfId="0" applyFill="1" applyBorder="1" applyAlignment="1">
      <alignment horizontal="center" vertical="center" wrapText="1"/>
    </xf>
    <xf numFmtId="0" fontId="0" fillId="5" borderId="4" xfId="0" applyFill="1" applyBorder="1" applyAlignment="1">
      <alignment horizontal="center" vertical="center" wrapText="1"/>
    </xf>
    <xf numFmtId="0" fontId="0" fillId="6" borderId="4" xfId="0" applyFill="1" applyBorder="1" applyAlignment="1">
      <alignment horizontal="center" vertical="center" wrapText="1"/>
    </xf>
    <xf numFmtId="0" fontId="0" fillId="8" borderId="4" xfId="0" applyFill="1" applyBorder="1" applyAlignment="1">
      <alignment horizontal="center" vertical="center" wrapText="1"/>
    </xf>
    <xf numFmtId="0" fontId="0" fillId="7" borderId="4" xfId="0" applyFill="1" applyBorder="1" applyAlignment="1">
      <alignment horizontal="center" vertical="center" wrapText="1"/>
    </xf>
    <xf numFmtId="0" fontId="0" fillId="9" borderId="4" xfId="0" applyFill="1" applyBorder="1" applyAlignment="1">
      <alignment horizontal="center" vertical="center" wrapText="1"/>
    </xf>
    <xf numFmtId="0" fontId="0" fillId="10" borderId="4" xfId="0" applyFill="1" applyBorder="1" applyAlignment="1">
      <alignment horizontal="center" vertical="center" wrapText="1"/>
    </xf>
    <xf numFmtId="0" fontId="1" fillId="0" borderId="4" xfId="0" applyFont="1" applyBorder="1" applyAlignment="1">
      <alignment horizontal="center" wrapText="1"/>
    </xf>
    <xf numFmtId="0" fontId="7" fillId="0" borderId="0" xfId="0" applyFont="1" applyAlignment="1">
      <alignment horizontal="center"/>
    </xf>
    <xf numFmtId="0" fontId="1" fillId="0" borderId="0" xfId="0" applyFont="1" applyAlignment="1">
      <alignment horizontal="right"/>
    </xf>
    <xf numFmtId="0" fontId="0" fillId="4" borderId="16" xfId="0" applyFill="1" applyBorder="1" applyAlignment="1">
      <alignment horizontal="center" vertical="center" wrapText="1"/>
    </xf>
    <xf numFmtId="0" fontId="4" fillId="0" borderId="4" xfId="1" applyBorder="1" applyAlignment="1">
      <alignment horizontal="center" vertical="center"/>
    </xf>
    <xf numFmtId="0" fontId="8" fillId="0" borderId="17" xfId="0" applyFont="1" applyBorder="1" applyAlignment="1">
      <alignment horizontal="center" vertical="center" wrapText="1"/>
    </xf>
    <xf numFmtId="0" fontId="8" fillId="0" borderId="17" xfId="0" applyFont="1" applyBorder="1" applyAlignment="1">
      <alignment horizontal="left" vertical="center" wrapText="1"/>
    </xf>
    <xf numFmtId="166" fontId="0" fillId="4" borderId="4" xfId="0" applyNumberFormat="1" applyFill="1" applyBorder="1" applyAlignment="1">
      <alignment horizontal="center" vertical="top" wrapText="1"/>
    </xf>
    <xf numFmtId="0" fontId="5" fillId="0" borderId="4" xfId="0" applyFont="1" applyBorder="1"/>
    <xf numFmtId="0" fontId="5" fillId="0" borderId="4" xfId="0" applyFont="1" applyBorder="1" applyAlignment="1">
      <alignment horizontal="center" vertical="center" wrapText="1"/>
    </xf>
    <xf numFmtId="0" fontId="5" fillId="0" borderId="4" xfId="0" applyFont="1" applyBorder="1" applyAlignment="1">
      <alignment horizontal="right"/>
    </xf>
    <xf numFmtId="0" fontId="9" fillId="0" borderId="0" xfId="0" applyFont="1" applyAlignment="1">
      <alignment horizontal="center"/>
    </xf>
    <xf numFmtId="166" fontId="10" fillId="0" borderId="0" xfId="0" applyNumberFormat="1" applyFont="1" applyAlignment="1">
      <alignment horizontal="center" vertical="center"/>
    </xf>
    <xf numFmtId="166" fontId="0" fillId="0" borderId="0" xfId="0" applyNumberFormat="1"/>
    <xf numFmtId="0" fontId="5" fillId="0" borderId="0" xfId="0" applyFont="1" applyAlignment="1">
      <alignment horizontal="right"/>
    </xf>
    <xf numFmtId="0" fontId="11" fillId="0" borderId="0" xfId="0" applyFont="1" applyAlignment="1">
      <alignment horizontal="left" vertical="top"/>
    </xf>
    <xf numFmtId="0" fontId="0" fillId="0" borderId="0" xfId="0" applyAlignment="1">
      <alignment horizontal="right"/>
    </xf>
    <xf numFmtId="0" fontId="0" fillId="0" borderId="16" xfId="0" applyBorder="1" applyAlignment="1">
      <alignment horizontal="center" vertical="center" wrapText="1"/>
    </xf>
    <xf numFmtId="0" fontId="8"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1"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4" fillId="0" borderId="4" xfId="0" applyFont="1" applyBorder="1" applyAlignment="1">
      <alignment horizontal="center" vertical="center"/>
    </xf>
    <xf numFmtId="0" fontId="13" fillId="0" borderId="4" xfId="0" applyFont="1" applyBorder="1" applyAlignment="1">
      <alignment horizontal="left" vertical="top" wrapText="1"/>
    </xf>
    <xf numFmtId="0" fontId="14" fillId="0" borderId="4" xfId="0" applyFont="1" applyBorder="1" applyAlignment="1">
      <alignment horizontal="center" vertical="center" wrapText="1"/>
    </xf>
    <xf numFmtId="0" fontId="7" fillId="0" borderId="0" xfId="0" applyFont="1"/>
    <xf numFmtId="0" fontId="14" fillId="2" borderId="4" xfId="0" applyFont="1" applyFill="1" applyBorder="1" applyAlignment="1">
      <alignment horizontal="center" vertical="center" wrapText="1"/>
    </xf>
    <xf numFmtId="0" fontId="14" fillId="0" borderId="4" xfId="0" applyFont="1" applyBorder="1" applyAlignment="1">
      <alignment vertical="top" wrapText="1"/>
    </xf>
    <xf numFmtId="0" fontId="15" fillId="0" borderId="4" xfId="1" applyFont="1" applyBorder="1" applyAlignment="1">
      <alignment horizontal="center" vertical="center" wrapText="1"/>
    </xf>
    <xf numFmtId="0" fontId="13" fillId="0" borderId="4" xfId="0" applyFont="1" applyBorder="1" applyAlignment="1">
      <alignment horizontal="left" vertical="top"/>
    </xf>
    <xf numFmtId="0" fontId="14" fillId="3" borderId="4" xfId="0" applyFont="1" applyFill="1" applyBorder="1" applyAlignment="1">
      <alignment horizontal="center" vertical="center" wrapText="1"/>
    </xf>
    <xf numFmtId="0" fontId="15" fillId="0" borderId="4" xfId="1" applyFont="1" applyBorder="1" applyAlignment="1">
      <alignment horizontal="center" vertical="center"/>
    </xf>
    <xf numFmtId="0" fontId="14" fillId="5"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 fillId="13" borderId="4" xfId="0" applyFont="1" applyFill="1" applyBorder="1" applyAlignment="1">
      <alignment horizontal="center" vertical="center"/>
    </xf>
    <xf numFmtId="0" fontId="0" fillId="0" borderId="4" xfId="0"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165" fontId="0" fillId="4" borderId="4" xfId="0" applyNumberFormat="1" applyFill="1" applyBorder="1" applyAlignment="1" applyProtection="1">
      <alignment horizontal="center" vertical="top" wrapText="1"/>
      <protection locked="0"/>
    </xf>
    <xf numFmtId="0" fontId="0" fillId="4" borderId="16" xfId="0" applyFill="1" applyBorder="1" applyAlignment="1" applyProtection="1">
      <alignment horizontal="center" vertical="center" wrapText="1"/>
      <protection locked="0"/>
    </xf>
    <xf numFmtId="0" fontId="0" fillId="11" borderId="4" xfId="0" applyFill="1" applyBorder="1" applyAlignment="1" applyProtection="1">
      <alignment wrapText="1"/>
      <protection locked="0"/>
    </xf>
    <xf numFmtId="166" fontId="0" fillId="11" borderId="4" xfId="0" applyNumberFormat="1" applyFill="1" applyBorder="1" applyAlignment="1" applyProtection="1">
      <alignment horizontal="center" vertical="center" wrapText="1"/>
      <protection locked="0"/>
    </xf>
    <xf numFmtId="0" fontId="0" fillId="0" borderId="0" xfId="0" applyProtection="1">
      <protection locked="0"/>
    </xf>
    <xf numFmtId="167" fontId="0" fillId="11" borderId="4" xfId="0" applyNumberFormat="1" applyFill="1" applyBorder="1" applyAlignment="1" applyProtection="1">
      <alignment wrapText="1"/>
      <protection locked="0"/>
    </xf>
    <xf numFmtId="168" fontId="0" fillId="11" borderId="4" xfId="0" applyNumberFormat="1" applyFill="1" applyBorder="1" applyAlignment="1" applyProtection="1">
      <alignment horizontal="center" vertical="center" wrapText="1"/>
      <protection locked="0"/>
    </xf>
    <xf numFmtId="168" fontId="10" fillId="11" borderId="4" xfId="0" applyNumberFormat="1" applyFont="1"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12" fillId="0" borderId="0" xfId="0" applyFont="1" applyAlignment="1">
      <alignment horizontal="left" vertical="top" wrapText="1"/>
    </xf>
    <xf numFmtId="0" fontId="18" fillId="0" borderId="0" xfId="0" applyFont="1" applyAlignment="1">
      <alignment horizontal="center" vertical="center" wrapText="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horizontal="left"/>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64" fontId="0" fillId="0" borderId="1" xfId="0" applyNumberFormat="1" applyBorder="1" applyAlignment="1" applyProtection="1">
      <alignment horizontal="left" vertical="top" wrapText="1"/>
      <protection locked="0"/>
    </xf>
    <xf numFmtId="164" fontId="0" fillId="0" borderId="3" xfId="0" applyNumberFormat="1" applyBorder="1" applyAlignment="1" applyProtection="1">
      <alignment horizontal="left" vertical="top" wrapText="1"/>
      <protection locked="0"/>
    </xf>
    <xf numFmtId="164" fontId="0" fillId="0" borderId="2" xfId="0" applyNumberFormat="1" applyBorder="1" applyAlignment="1" applyProtection="1">
      <alignment horizontal="left" vertical="top" wrapText="1"/>
      <protection locked="0"/>
    </xf>
    <xf numFmtId="0" fontId="3" fillId="0" borderId="0" xfId="0" applyFont="1" applyAlignment="1">
      <alignment horizontal="center" vertical="center"/>
    </xf>
    <xf numFmtId="0" fontId="3" fillId="0" borderId="0" xfId="0" applyFont="1" applyAlignment="1">
      <alignment horizontal="center"/>
    </xf>
    <xf numFmtId="49" fontId="2" fillId="0" borderId="0" xfId="0" applyNumberFormat="1" applyFont="1" applyAlignment="1">
      <alignment horizontal="center"/>
    </xf>
    <xf numFmtId="0" fontId="0" fillId="0" borderId="3" xfId="0" applyBorder="1" applyAlignment="1" applyProtection="1">
      <alignment horizontal="left" vertical="top" wrapText="1"/>
      <protection locked="0"/>
    </xf>
    <xf numFmtId="0" fontId="13" fillId="0" borderId="0" xfId="0" applyFont="1" applyAlignment="1">
      <alignment horizontal="center" vertical="center" wrapText="1"/>
    </xf>
    <xf numFmtId="0" fontId="1" fillId="0" borderId="0" xfId="0" applyFont="1" applyAlignment="1">
      <alignment horizontal="right" vertical="top"/>
    </xf>
    <xf numFmtId="0" fontId="5" fillId="7" borderId="1"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7" fillId="0" borderId="0" xfId="0" applyFont="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4" xfId="0" applyFont="1" applyFill="1" applyBorder="1" applyAlignment="1">
      <alignment horizontal="center" wrapText="1"/>
    </xf>
    <xf numFmtId="0" fontId="5" fillId="8" borderId="4" xfId="0" applyFont="1" applyFill="1" applyBorder="1" applyAlignment="1">
      <alignment horizontal="center" wrapText="1"/>
    </xf>
    <xf numFmtId="0" fontId="5" fillId="10" borderId="4" xfId="0" applyFont="1" applyFill="1" applyBorder="1" applyAlignment="1">
      <alignment horizontal="center" wrapText="1"/>
    </xf>
    <xf numFmtId="0" fontId="5" fillId="9" borderId="4" xfId="0" applyFont="1" applyFill="1" applyBorder="1" applyAlignment="1">
      <alignment horizontal="center" wrapText="1"/>
    </xf>
    <xf numFmtId="0" fontId="5" fillId="2" borderId="4" xfId="0" applyFont="1" applyFill="1" applyBorder="1" applyAlignment="1">
      <alignment horizontal="center"/>
    </xf>
    <xf numFmtId="0" fontId="5" fillId="3" borderId="4" xfId="0" applyFont="1" applyFill="1" applyBorder="1" applyAlignment="1">
      <alignment horizontal="center" wrapText="1"/>
    </xf>
    <xf numFmtId="0" fontId="5" fillId="5" borderId="4" xfId="0" applyFont="1" applyFill="1" applyBorder="1" applyAlignment="1">
      <alignment horizontal="center" wrapText="1"/>
    </xf>
    <xf numFmtId="0" fontId="5" fillId="6" borderId="4" xfId="0" applyFont="1" applyFill="1" applyBorder="1" applyAlignment="1">
      <alignment horizontal="center" wrapText="1"/>
    </xf>
    <xf numFmtId="0" fontId="17" fillId="0" borderId="4" xfId="0" applyFont="1" applyBorder="1" applyAlignment="1">
      <alignment horizontal="left" vertical="top" wrapText="1"/>
    </xf>
    <xf numFmtId="0" fontId="17" fillId="13" borderId="4" xfId="0" applyFont="1" applyFill="1" applyBorder="1" applyAlignment="1">
      <alignment horizontal="left" vertical="top" wrapText="1"/>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9" xfId="0" applyFont="1" applyFill="1" applyBorder="1" applyAlignment="1">
      <alignment horizontal="center" vertical="center"/>
    </xf>
    <xf numFmtId="0" fontId="1" fillId="12" borderId="12" xfId="0" applyFont="1" applyFill="1" applyBorder="1" applyAlignment="1">
      <alignment horizontal="center" vertical="center"/>
    </xf>
    <xf numFmtId="0" fontId="1" fillId="14" borderId="13" xfId="0" applyFont="1" applyFill="1" applyBorder="1" applyAlignment="1">
      <alignment horizontal="center" vertical="center"/>
    </xf>
    <xf numFmtId="0" fontId="1" fillId="14" borderId="14" xfId="0" applyFont="1" applyFill="1" applyBorder="1" applyAlignment="1">
      <alignment horizontal="center" vertical="center"/>
    </xf>
    <xf numFmtId="0" fontId="1" fillId="14" borderId="15" xfId="0" applyFont="1" applyFill="1" applyBorder="1" applyAlignment="1">
      <alignment horizontal="center" vertic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5" borderId="1" xfId="0" applyFont="1" applyFill="1" applyBorder="1" applyAlignment="1">
      <alignment horizontal="center"/>
    </xf>
    <xf numFmtId="0" fontId="5" fillId="5" borderId="3" xfId="0" applyFont="1" applyFill="1" applyBorder="1" applyAlignment="1">
      <alignment horizontal="center"/>
    </xf>
    <xf numFmtId="0" fontId="5" fillId="6" borderId="1" xfId="0" applyFont="1" applyFill="1" applyBorder="1" applyAlignment="1">
      <alignment horizontal="center"/>
    </xf>
    <xf numFmtId="0" fontId="5" fillId="6" borderId="3" xfId="0" applyFont="1" applyFill="1" applyBorder="1" applyAlignment="1">
      <alignment horizontal="center"/>
    </xf>
    <xf numFmtId="0" fontId="5" fillId="7" borderId="1" xfId="0" applyFont="1" applyFill="1" applyBorder="1" applyAlignment="1">
      <alignment horizontal="center"/>
    </xf>
    <xf numFmtId="0" fontId="5" fillId="7" borderId="3" xfId="0" applyFont="1" applyFill="1" applyBorder="1" applyAlignment="1">
      <alignment horizontal="center"/>
    </xf>
    <xf numFmtId="0" fontId="5" fillId="8" borderId="1" xfId="0" applyFont="1" applyFill="1" applyBorder="1" applyAlignment="1">
      <alignment horizontal="center"/>
    </xf>
    <xf numFmtId="0" fontId="5" fillId="8" borderId="3" xfId="0" applyFont="1" applyFill="1" applyBorder="1" applyAlignment="1">
      <alignment horizontal="center"/>
    </xf>
    <xf numFmtId="0" fontId="5" fillId="9" borderId="1" xfId="0" applyFont="1" applyFill="1" applyBorder="1" applyAlignment="1">
      <alignment horizontal="center"/>
    </xf>
    <xf numFmtId="0" fontId="5" fillId="9"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applyAlignment="1">
      <alignment horizontal="center"/>
    </xf>
    <xf numFmtId="0" fontId="4" fillId="0" borderId="0" xfId="1" applyAlignment="1">
      <alignment horizontal="left" vertical="top" wrapText="1"/>
    </xf>
    <xf numFmtId="0" fontId="5" fillId="6" borderId="1" xfId="0" applyFont="1" applyFill="1" applyBorder="1" applyAlignment="1">
      <alignment horizontal="center" wrapText="1"/>
    </xf>
    <xf numFmtId="0" fontId="5" fillId="6" borderId="3" xfId="0" applyFont="1" applyFill="1" applyBorder="1" applyAlignment="1">
      <alignment horizontal="center" wrapText="1"/>
    </xf>
    <xf numFmtId="0" fontId="5" fillId="7" borderId="1" xfId="0" applyFont="1" applyFill="1" applyBorder="1" applyAlignment="1">
      <alignment horizontal="center" wrapText="1"/>
    </xf>
    <xf numFmtId="0" fontId="5" fillId="7" borderId="3" xfId="0" applyFont="1" applyFill="1" applyBorder="1" applyAlignment="1">
      <alignment horizontal="center" wrapText="1"/>
    </xf>
    <xf numFmtId="0" fontId="5" fillId="8" borderId="1" xfId="0" applyFont="1" applyFill="1" applyBorder="1" applyAlignment="1">
      <alignment horizontal="center" wrapText="1"/>
    </xf>
    <xf numFmtId="0" fontId="5" fillId="8" borderId="3" xfId="0" applyFont="1" applyFill="1" applyBorder="1" applyAlignment="1">
      <alignment horizontal="center" wrapText="1"/>
    </xf>
    <xf numFmtId="0" fontId="5" fillId="9" borderId="1" xfId="0" applyFont="1" applyFill="1" applyBorder="1" applyAlignment="1">
      <alignment horizontal="center" wrapText="1"/>
    </xf>
    <xf numFmtId="0" fontId="5" fillId="9" borderId="3" xfId="0" applyFont="1" applyFill="1" applyBorder="1" applyAlignment="1">
      <alignment horizontal="center" wrapText="1"/>
    </xf>
    <xf numFmtId="0" fontId="5" fillId="10" borderId="1" xfId="0" applyFont="1" applyFill="1" applyBorder="1" applyAlignment="1">
      <alignment horizontal="center" wrapText="1"/>
    </xf>
    <xf numFmtId="0" fontId="5" fillId="10" borderId="3" xfId="0" applyFont="1" applyFill="1" applyBorder="1" applyAlignment="1">
      <alignment horizontal="center" wrapText="1"/>
    </xf>
    <xf numFmtId="0" fontId="5" fillId="3" borderId="1" xfId="0" applyFont="1" applyFill="1" applyBorder="1" applyAlignment="1">
      <alignment horizontal="center" wrapText="1"/>
    </xf>
    <xf numFmtId="0" fontId="5" fillId="3" borderId="3" xfId="0" applyFont="1" applyFill="1" applyBorder="1" applyAlignment="1">
      <alignment horizontal="center" wrapText="1"/>
    </xf>
    <xf numFmtId="0" fontId="5" fillId="5" borderId="1" xfId="0" applyFont="1" applyFill="1" applyBorder="1" applyAlignment="1">
      <alignment horizontal="center" wrapText="1"/>
    </xf>
    <xf numFmtId="0" fontId="5" fillId="5" borderId="3" xfId="0" applyFont="1" applyFill="1" applyBorder="1" applyAlignment="1">
      <alignment horizontal="center" wrapText="1"/>
    </xf>
    <xf numFmtId="0" fontId="9" fillId="0" borderId="0" xfId="0" applyFont="1" applyAlignment="1">
      <alignment horizontal="center"/>
    </xf>
    <xf numFmtId="0" fontId="11" fillId="0" borderId="4" xfId="0" applyFont="1" applyBorder="1" applyAlignment="1" applyProtection="1">
      <alignment horizontal="left" vertical="top" wrapText="1"/>
      <protection locked="0"/>
    </xf>
    <xf numFmtId="0" fontId="12" fillId="0" borderId="0" xfId="0" applyFont="1" applyAlignment="1">
      <alignment horizontal="left" vertical="top" wrapText="1"/>
    </xf>
  </cellXfs>
  <cellStyles count="2">
    <cellStyle name="Hyperlink" xfId="1" builtinId="8"/>
    <cellStyle name="Normal" xfId="0" builtinId="0"/>
  </cellStyles>
  <dxfs count="77">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rgb="FF708DBC"/>
        </patternFill>
      </fill>
    </dxf>
    <dxf>
      <fill>
        <patternFill>
          <bgColor rgb="FFEAEAEA"/>
        </patternFill>
      </fill>
    </dxf>
    <dxf>
      <fill>
        <patternFill>
          <bgColor theme="8" tint="0.79998168889431442"/>
        </patternFill>
      </fill>
    </dxf>
    <dxf>
      <fill>
        <patternFill>
          <bgColor theme="3" tint="0.59996337778862885"/>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
      <fill>
        <patternFill>
          <bgColor theme="3" tint="0.59996337778862885"/>
        </patternFill>
      </fill>
    </dxf>
    <dxf>
      <fill>
        <patternFill>
          <bgColor theme="8" tint="0.79998168889431442"/>
        </patternFill>
      </fill>
    </dxf>
    <dxf>
      <fill>
        <patternFill>
          <bgColor rgb="FFEAEAEA"/>
        </patternFill>
      </fill>
    </dxf>
    <dxf>
      <fill>
        <patternFill>
          <bgColor theme="3" tint="0.59996337778862885"/>
        </patternFill>
      </fill>
    </dxf>
    <dxf>
      <fill>
        <patternFill>
          <bgColor theme="8" tint="0.79998168889431442"/>
        </patternFill>
      </fill>
    </dxf>
    <dxf>
      <fill>
        <patternFill>
          <bgColor rgb="FFEAEAEA"/>
        </patternFill>
      </fill>
    </dxf>
    <dxf>
      <fill>
        <patternFill>
          <bgColor rgb="FF708DBC"/>
        </patternFill>
      </fill>
    </dxf>
    <dxf>
      <fill>
        <patternFill>
          <bgColor theme="3" tint="0.59996337778862885"/>
        </patternFill>
      </fill>
    </dxf>
    <dxf>
      <fill>
        <patternFill>
          <bgColor theme="8" tint="0.79998168889431442"/>
        </patternFill>
      </fill>
    </dxf>
    <dxf>
      <fill>
        <patternFill>
          <bgColor rgb="FFEAEAEA"/>
        </patternFill>
      </fill>
    </dxf>
  </dxfs>
  <tableStyles count="0" defaultTableStyle="TableStyleMedium2" defaultPivotStyle="PivotStyleLight16"/>
  <colors>
    <mruColors>
      <color rgb="FFEAEAEA"/>
      <color rgb="FF9DABC7"/>
      <color rgb="FF9AA5CA"/>
      <color rgb="FF708DBC"/>
      <color rgb="FF41998A"/>
      <color rgb="FF36A46D"/>
      <color rgb="FFCC99FF"/>
      <color rgb="FF809FD6"/>
      <color rgb="FFFF6969"/>
      <color rgb="FF8BB2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J$53" noThreeD="1"/>
</file>

<file path=xl/ctrlProps/ctrlProp2.xml><?xml version="1.0" encoding="utf-8"?>
<formControlPr xmlns="http://schemas.microsoft.com/office/spreadsheetml/2009/9/main" objectType="CheckBox" fmlaLink="$J$54" noThreeD="1"/>
</file>

<file path=xl/ctrlProps/ctrlProp3.xml><?xml version="1.0" encoding="utf-8"?>
<formControlPr xmlns="http://schemas.microsoft.com/office/spreadsheetml/2009/9/main" objectType="CheckBox" fmlaLink="$J$55" noThreeD="1"/>
</file>

<file path=xl/ctrlProps/ctrlProp4.xml><?xml version="1.0" encoding="utf-8"?>
<formControlPr xmlns="http://schemas.microsoft.com/office/spreadsheetml/2009/9/main" objectType="CheckBox" fmlaLink="$J$56" noThreeD="1"/>
</file>

<file path=xl/ctrlProps/ctrlProp5.xml><?xml version="1.0" encoding="utf-8"?>
<formControlPr xmlns="http://schemas.microsoft.com/office/spreadsheetml/2009/9/main" objectType="CheckBox" fmlaLink="$J$57" noThreeD="1"/>
</file>

<file path=xl/ctrlProps/ctrlProp6.xml><?xml version="1.0" encoding="utf-8"?>
<formControlPr xmlns="http://schemas.microsoft.com/office/spreadsheetml/2009/9/main" objectType="CheckBox" fmlaLink="$J$58" noThreeD="1"/>
</file>

<file path=xl/ctrlProps/ctrlProp7.xml><?xml version="1.0" encoding="utf-8"?>
<formControlPr xmlns="http://schemas.microsoft.com/office/spreadsheetml/2009/9/main" objectType="CheckBox" fmlaLink="$J$59" noThreeD="1"/>
</file>

<file path=xl/ctrlProps/ctrlProp8.xml><?xml version="1.0" encoding="utf-8"?>
<formControlPr xmlns="http://schemas.microsoft.com/office/spreadsheetml/2009/9/main" objectType="CheckBox" fmlaLink="$J$60" noThreeD="1"/>
</file>

<file path=xl/diagrams/_rels/data1.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10.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11.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12.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13.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2.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3.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4.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5.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6.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7.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8.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_rels/data9.xml.rels><?xml version="1.0" encoding="UTF-8" standalone="yes"?>
<Relationships xmlns="http://schemas.openxmlformats.org/package/2006/relationships"><Relationship Id="rId8" Type="http://schemas.openxmlformats.org/officeDocument/2006/relationships/hyperlink" Target="#'Standard 5'!A1"/><Relationship Id="rId13" Type="http://schemas.openxmlformats.org/officeDocument/2006/relationships/hyperlink" Target="#'Plan for Continuous Improvement'!A1"/><Relationship Id="rId3" Type="http://schemas.openxmlformats.org/officeDocument/2006/relationships/hyperlink" Target="#'Standard 4'!A1"/><Relationship Id="rId7" Type="http://schemas.openxmlformats.org/officeDocument/2006/relationships/hyperlink" Target="#'Standard 2'!A1"/><Relationship Id="rId12" Type="http://schemas.openxmlformats.org/officeDocument/2006/relationships/hyperlink" Target="#Summary!A1"/><Relationship Id="rId2" Type="http://schemas.openxmlformats.org/officeDocument/2006/relationships/hyperlink" Target="#'Standard 3'!A1"/><Relationship Id="rId1" Type="http://schemas.openxmlformats.org/officeDocument/2006/relationships/hyperlink" Target="#Cover!A1"/><Relationship Id="rId6" Type="http://schemas.openxmlformats.org/officeDocument/2006/relationships/hyperlink" Target="#'Standard 1'!A1"/><Relationship Id="rId11" Type="http://schemas.openxmlformats.org/officeDocument/2006/relationships/hyperlink" Target="#'Standard 8'!A1"/><Relationship Id="rId5" Type="http://schemas.openxmlformats.org/officeDocument/2006/relationships/hyperlink" Target="#'Rating Scale'!A1"/><Relationship Id="rId10" Type="http://schemas.openxmlformats.org/officeDocument/2006/relationships/hyperlink" Target="#'Standard 7'!A1"/><Relationship Id="rId4" Type="http://schemas.openxmlformats.org/officeDocument/2006/relationships/hyperlink" Target="#Index!A1"/><Relationship Id="rId9" Type="http://schemas.openxmlformats.org/officeDocument/2006/relationships/hyperlink" Target="#'Standard 6'!A1"/></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tx1"/>
        </a:solidFill>
      </dgm:spPr>
      <dgm:t>
        <a:bodyPr/>
        <a:lstStyle/>
        <a:p>
          <a:pPr algn="ctr"/>
          <a:r>
            <a:rPr lang="en-AU">
              <a:solidFill>
                <a:schemeClr val="bg1"/>
              </a:solidFill>
            </a:rPr>
            <a:t>Index &amp; Instructions</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13"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a:solidFill>
          <a:schemeClr val="tx1"/>
        </a:solidFill>
      </dgm:spPr>
      <dgm:t>
        <a:bodyPr/>
        <a:lstStyle/>
        <a:p>
          <a:pPr algn="ctr"/>
          <a:r>
            <a:rPr lang="en-AU">
              <a:solidFill>
                <a:schemeClr val="bg1"/>
              </a:solidFill>
            </a:rPr>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a:solidFill>
          <a:schemeClr val="tx1"/>
        </a:solidFill>
      </dgm:spPr>
      <dgm:t>
        <a:bodyPr/>
        <a:lstStyle/>
        <a:p>
          <a:pPr algn="ctr"/>
          <a:r>
            <a:rPr lang="en-AU">
              <a:solidFill>
                <a:schemeClr val="bg1"/>
              </a:solidFill>
            </a:rPr>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a:solidFill>
          <a:schemeClr val="tx1"/>
        </a:solidFill>
      </dgm:spPr>
      <dgm:t>
        <a:bodyPr/>
        <a:lstStyle/>
        <a:p>
          <a:pPr algn="ctr"/>
          <a:r>
            <a:rPr lang="en-AU">
              <a:solidFill>
                <a:schemeClr val="bg1"/>
              </a:solidFill>
            </a:rPr>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13"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a:solidFill>
          <a:sysClr val="window" lastClr="FFFFFF"/>
        </a:solidFill>
      </dgm:spPr>
      <dgm:t>
        <a:bodyPr/>
        <a:lstStyle/>
        <a:p>
          <a:pPr algn="ctr"/>
          <a:r>
            <a:rPr lang="en-AU">
              <a:solidFill>
                <a:sysClr val="windowText" lastClr="000000"/>
              </a:solidFill>
            </a:rPr>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a:solidFill>
          <a:schemeClr val="tx1"/>
        </a:solidFill>
      </dgm:spPr>
      <dgm:t>
        <a:bodyPr/>
        <a:lstStyle/>
        <a:p>
          <a:r>
            <a:rPr lang="en-AU">
              <a:solidFill>
                <a:schemeClr val="bg1"/>
              </a:solidFill>
            </a:rPr>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800" kern="1200">
              <a:latin typeface="Calibri" panose="020F0502020204030204"/>
              <a:ea typeface="+mn-ea"/>
              <a:cs typeface="+mn-cs"/>
            </a:rPr>
            <a:t>Cover</a:t>
          </a:r>
          <a:endParaRPr lang="en-AU" sz="11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tx1"/>
        </a:solidFill>
      </dgm:spPr>
      <dgm:t>
        <a:bodyPr/>
        <a:lstStyle/>
        <a:p>
          <a:pPr algn="ctr"/>
          <a:r>
            <a:rPr lang="en-AU">
              <a:solidFill>
                <a:schemeClr val="bg1"/>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a:solidFill>
          <a:schemeClr val="tx1"/>
        </a:solidFill>
      </dgm:spPr>
      <dgm:t>
        <a:bodyPr/>
        <a:lstStyle/>
        <a:p>
          <a:pPr algn="ctr"/>
          <a:r>
            <a:rPr lang="en-AU">
              <a:solidFill>
                <a:schemeClr val="bg1"/>
              </a:solidFill>
            </a:rPr>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ysClr val="window" lastClr="FFFFFF"/>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a:solidFill>
          <a:schemeClr val="tx1"/>
        </a:solidFill>
      </dgm:spPr>
      <dgm:t>
        <a:bodyPr/>
        <a:lstStyle/>
        <a:p>
          <a:pPr algn="ctr"/>
          <a:r>
            <a:rPr lang="en-AU">
              <a:solidFill>
                <a:schemeClr val="bg1"/>
              </a:solidFill>
            </a:rPr>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ysClr val="window" lastClr="FFFFFF"/>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a:solidFill>
          <a:schemeClr val="tx1"/>
        </a:solidFill>
      </dgm:spPr>
      <dgm:t>
        <a:bodyPr/>
        <a:lstStyle/>
        <a:p>
          <a:pPr algn="ctr"/>
          <a:r>
            <a:rPr lang="en-AU">
              <a:solidFill>
                <a:schemeClr val="bg1"/>
              </a:solidFill>
            </a:rPr>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a:solidFill>
          <a:schemeClr val="tx1"/>
        </a:solidFill>
      </dgm:spPr>
      <dgm:t>
        <a:bodyPr/>
        <a:lstStyle/>
        <a:p>
          <a:pPr algn="ctr"/>
          <a:r>
            <a:rPr lang="en-AU">
              <a:solidFill>
                <a:schemeClr val="bg1"/>
              </a:solidFill>
            </a:rPr>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a:solidFill>
          <a:schemeClr val="tx1"/>
        </a:solidFill>
      </dgm:spPr>
      <dgm:t>
        <a:bodyPr/>
        <a:lstStyle/>
        <a:p>
          <a:pPr algn="ctr"/>
          <a:r>
            <a:rPr lang="en-AU">
              <a:solidFill>
                <a:schemeClr val="bg1"/>
              </a:solidFill>
            </a:rPr>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ysClr val="window" lastClr="FFFFFF"/>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a:solidFill>
          <a:schemeClr val="tx1"/>
        </a:solidFill>
      </dgm:spPr>
      <dgm:t>
        <a:bodyPr/>
        <a:lstStyle/>
        <a:p>
          <a:pPr algn="ctr"/>
          <a:r>
            <a:rPr lang="en-AU">
              <a:solidFill>
                <a:schemeClr val="bg1"/>
              </a:solidFill>
            </a:rPr>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dgm:t>
        <a:bodyPr/>
        <a:lstStyle/>
        <a:p>
          <a:pPr algn="ctr"/>
          <a:r>
            <a:rPr lang="en-AU"/>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9F6EE4C8-73DB-488F-9C23-925B4B005EE8}" type="doc">
      <dgm:prSet loTypeId="urn:microsoft.com/office/officeart/2005/8/layout/chevron1" loCatId="process" qsTypeId="urn:microsoft.com/office/officeart/2005/8/quickstyle/simple1" qsCatId="simple" csTypeId="urn:microsoft.com/office/officeart/2005/8/colors/accent0_1" csCatId="mainScheme" phldr="1"/>
      <dgm:spPr/>
    </dgm:pt>
    <dgm:pt modelId="{8AE0C094-4368-46D9-9246-A1DB392AE1B6}">
      <dgm:prSet phldrT="[Text]" custT="1"/>
      <dgm:spPr/>
      <dgm:t>
        <a:bodyPr spcFirstLastPara="0" vert="horz" wrap="square" lIns="48006" tIns="16002" rIns="16002" bIns="16002" numCol="1" spcCol="1270" anchor="ctr" anchorCtr="0"/>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D0F66FBB-AF2C-4661-A9E5-D758F6082C77}" type="parTrans" cxnId="{82143227-75EA-444C-ACFA-2D8D8DF9E518}">
      <dgm:prSet/>
      <dgm:spPr/>
      <dgm:t>
        <a:bodyPr/>
        <a:lstStyle/>
        <a:p>
          <a:pPr algn="l"/>
          <a:endParaRPr lang="en-AU"/>
        </a:p>
      </dgm:t>
    </dgm:pt>
    <dgm:pt modelId="{83B82300-9DB2-439D-844B-6916428A6753}" type="sibTrans" cxnId="{82143227-75EA-444C-ACFA-2D8D8DF9E518}">
      <dgm:prSet/>
      <dgm:spPr/>
      <dgm:t>
        <a:bodyPr/>
        <a:lstStyle/>
        <a:p>
          <a:pPr algn="l"/>
          <a:endParaRPr lang="en-AU"/>
        </a:p>
      </dgm:t>
    </dgm:pt>
    <dgm:pt modelId="{D80E0302-4E55-41A7-B5DD-CE80C803C3E4}">
      <dgm:prSet phldrT="[Text]"/>
      <dgm:spPr/>
      <dgm:t>
        <a:bodyPr/>
        <a:lstStyle/>
        <a:p>
          <a:pPr algn="ctr"/>
          <a:r>
            <a:rPr lang="en-AU"/>
            <a:t>Standard 3</a:t>
          </a:r>
        </a:p>
      </dgm:t>
      <dgm:extLst>
        <a:ext uri="{E40237B7-FDA0-4F09-8148-C483321AD2D9}">
          <dgm14:cNvPr xmlns:dgm14="http://schemas.microsoft.com/office/drawing/2010/diagram" id="0" name="">
            <a:hlinkClick xmlns:r="http://schemas.openxmlformats.org/officeDocument/2006/relationships" r:id="rId2"/>
          </dgm14:cNvPr>
        </a:ext>
      </dgm:extLst>
    </dgm:pt>
    <dgm:pt modelId="{FF0A778D-0D90-44E8-AA6D-3D8F1D861273}" type="parTrans" cxnId="{8A250C97-3A1E-4078-9B11-EF28A8677227}">
      <dgm:prSet/>
      <dgm:spPr/>
      <dgm:t>
        <a:bodyPr/>
        <a:lstStyle/>
        <a:p>
          <a:pPr algn="l"/>
          <a:endParaRPr lang="en-AU"/>
        </a:p>
      </dgm:t>
    </dgm:pt>
    <dgm:pt modelId="{A8F4BC0A-17E5-4691-A142-E82D92067983}" type="sibTrans" cxnId="{8A250C97-3A1E-4078-9B11-EF28A8677227}">
      <dgm:prSet/>
      <dgm:spPr/>
      <dgm:t>
        <a:bodyPr/>
        <a:lstStyle/>
        <a:p>
          <a:pPr algn="l"/>
          <a:endParaRPr lang="en-AU"/>
        </a:p>
      </dgm:t>
    </dgm:pt>
    <dgm:pt modelId="{27280746-8E87-447B-AC5B-22BD6CABD788}">
      <dgm:prSet phldrT="[Text]"/>
      <dgm:spPr/>
      <dgm:t>
        <a:bodyPr/>
        <a:lstStyle/>
        <a:p>
          <a:pPr algn="ctr"/>
          <a:r>
            <a:rPr lang="en-AU"/>
            <a:t>Standard 4</a:t>
          </a:r>
        </a:p>
      </dgm:t>
      <dgm:extLst>
        <a:ext uri="{E40237B7-FDA0-4F09-8148-C483321AD2D9}">
          <dgm14:cNvPr xmlns:dgm14="http://schemas.microsoft.com/office/drawing/2010/diagram" id="0" name="">
            <a:hlinkClick xmlns:r="http://schemas.openxmlformats.org/officeDocument/2006/relationships" r:id="rId3"/>
          </dgm14:cNvPr>
        </a:ext>
      </dgm:extLst>
    </dgm:pt>
    <dgm:pt modelId="{70B3B323-6B32-42A3-AF48-BFDE4BD6D82E}" type="parTrans" cxnId="{C87FB426-3B56-4BE5-BE0F-7DD8308F270D}">
      <dgm:prSet/>
      <dgm:spPr/>
      <dgm:t>
        <a:bodyPr/>
        <a:lstStyle/>
        <a:p>
          <a:pPr algn="l"/>
          <a:endParaRPr lang="en-AU"/>
        </a:p>
      </dgm:t>
    </dgm:pt>
    <dgm:pt modelId="{5F710C12-CDF7-4DAD-BC77-3DDC8946E49E}" type="sibTrans" cxnId="{C87FB426-3B56-4BE5-BE0F-7DD8308F270D}">
      <dgm:prSet/>
      <dgm:spPr/>
      <dgm:t>
        <a:bodyPr/>
        <a:lstStyle/>
        <a:p>
          <a:pPr algn="l"/>
          <a:endParaRPr lang="en-AU"/>
        </a:p>
      </dgm:t>
    </dgm:pt>
    <dgm:pt modelId="{50F13B0D-D76E-4B07-87AB-69674E3135B2}">
      <dgm:prSet phldrT="[Text]"/>
      <dgm:spPr>
        <a:solidFill>
          <a:schemeClr val="bg1"/>
        </a:solidFill>
      </dgm:spPr>
      <dgm:t>
        <a:bodyPr/>
        <a:lstStyle/>
        <a:p>
          <a:pPr algn="ctr"/>
          <a:r>
            <a:rPr lang="en-AU">
              <a:solidFill>
                <a:sysClr val="windowText" lastClr="000000"/>
              </a:solidFill>
            </a:rPr>
            <a:t>Instructions &amp; Index</a:t>
          </a:r>
        </a:p>
      </dgm:t>
      <dgm:extLst>
        <a:ext uri="{E40237B7-FDA0-4F09-8148-C483321AD2D9}">
          <dgm14:cNvPr xmlns:dgm14="http://schemas.microsoft.com/office/drawing/2010/diagram" id="0" name="">
            <a:hlinkClick xmlns:r="http://schemas.openxmlformats.org/officeDocument/2006/relationships" r:id="rId4"/>
          </dgm14:cNvPr>
        </a:ext>
      </dgm:extLst>
    </dgm:pt>
    <dgm:pt modelId="{4E88AB90-8BA8-4556-A89F-67CA64AC6425}" type="parTrans" cxnId="{B2AC0A59-88CB-487F-AABD-1FB03DE4AEF4}">
      <dgm:prSet/>
      <dgm:spPr/>
      <dgm:t>
        <a:bodyPr/>
        <a:lstStyle/>
        <a:p>
          <a:pPr algn="l"/>
          <a:endParaRPr lang="en-AU"/>
        </a:p>
      </dgm:t>
    </dgm:pt>
    <dgm:pt modelId="{306AECFF-00FF-43DC-8BE2-575BBEB2521B}" type="sibTrans" cxnId="{B2AC0A59-88CB-487F-AABD-1FB03DE4AEF4}">
      <dgm:prSet/>
      <dgm:spPr/>
      <dgm:t>
        <a:bodyPr/>
        <a:lstStyle/>
        <a:p>
          <a:pPr algn="l"/>
          <a:endParaRPr lang="en-AU"/>
        </a:p>
      </dgm:t>
    </dgm:pt>
    <dgm:pt modelId="{71D97C8C-EC6A-4F97-AA06-833D3B1BE800}">
      <dgm:prSet phldrT="[Text]"/>
      <dgm:spPr/>
      <dgm:t>
        <a:bodyPr/>
        <a:lstStyle/>
        <a:p>
          <a:pPr algn="ctr"/>
          <a:r>
            <a:rPr lang="en-AU"/>
            <a:t>Rating Scale</a:t>
          </a:r>
        </a:p>
      </dgm:t>
      <dgm:extLst>
        <a:ext uri="{E40237B7-FDA0-4F09-8148-C483321AD2D9}">
          <dgm14:cNvPr xmlns:dgm14="http://schemas.microsoft.com/office/drawing/2010/diagram" id="0" name="">
            <a:hlinkClick xmlns:r="http://schemas.openxmlformats.org/officeDocument/2006/relationships" r:id="rId5"/>
          </dgm14:cNvPr>
        </a:ext>
      </dgm:extLst>
    </dgm:pt>
    <dgm:pt modelId="{EA699757-1E9D-4455-AA63-1572983A174E}" type="parTrans" cxnId="{9BC67569-2E70-4F59-9DDB-AA9D5F76F2A8}">
      <dgm:prSet/>
      <dgm:spPr/>
      <dgm:t>
        <a:bodyPr/>
        <a:lstStyle/>
        <a:p>
          <a:pPr algn="l"/>
          <a:endParaRPr lang="en-AU"/>
        </a:p>
      </dgm:t>
    </dgm:pt>
    <dgm:pt modelId="{3AED12F9-40C8-4B2B-990B-6DC6A85CF849}" type="sibTrans" cxnId="{9BC67569-2E70-4F59-9DDB-AA9D5F76F2A8}">
      <dgm:prSet/>
      <dgm:spPr/>
      <dgm:t>
        <a:bodyPr/>
        <a:lstStyle/>
        <a:p>
          <a:pPr algn="l"/>
          <a:endParaRPr lang="en-AU"/>
        </a:p>
      </dgm:t>
    </dgm:pt>
    <dgm:pt modelId="{5B529AE3-F164-4D2B-B40C-57753A7BB52D}">
      <dgm:prSet phldrT="[Text]"/>
      <dgm:spPr/>
      <dgm:t>
        <a:bodyPr/>
        <a:lstStyle/>
        <a:p>
          <a:pPr algn="ctr"/>
          <a:r>
            <a:rPr lang="en-AU"/>
            <a:t>Standard 1</a:t>
          </a:r>
        </a:p>
      </dgm:t>
      <dgm:extLst>
        <a:ext uri="{E40237B7-FDA0-4F09-8148-C483321AD2D9}">
          <dgm14:cNvPr xmlns:dgm14="http://schemas.microsoft.com/office/drawing/2010/diagram" id="0" name="">
            <a:hlinkClick xmlns:r="http://schemas.openxmlformats.org/officeDocument/2006/relationships" r:id="rId6"/>
          </dgm14:cNvPr>
        </a:ext>
      </dgm:extLst>
    </dgm:pt>
    <dgm:pt modelId="{ECCE0E8C-7F7E-419B-A9CE-5B9EB63C34B4}" type="parTrans" cxnId="{C249AC8C-05D8-4436-B826-638CB1894BA4}">
      <dgm:prSet/>
      <dgm:spPr/>
      <dgm:t>
        <a:bodyPr/>
        <a:lstStyle/>
        <a:p>
          <a:pPr algn="l"/>
          <a:endParaRPr lang="en-AU"/>
        </a:p>
      </dgm:t>
    </dgm:pt>
    <dgm:pt modelId="{3E44EF24-53E3-46A9-9E9E-16AC912BBA31}" type="sibTrans" cxnId="{C249AC8C-05D8-4436-B826-638CB1894BA4}">
      <dgm:prSet/>
      <dgm:spPr/>
      <dgm:t>
        <a:bodyPr/>
        <a:lstStyle/>
        <a:p>
          <a:pPr algn="l"/>
          <a:endParaRPr lang="en-AU"/>
        </a:p>
      </dgm:t>
    </dgm:pt>
    <dgm:pt modelId="{48225D35-3FE9-431F-B6F8-7E89BD834897}">
      <dgm:prSet phldrT="[Text]"/>
      <dgm:spPr/>
      <dgm:t>
        <a:bodyPr/>
        <a:lstStyle/>
        <a:p>
          <a:pPr algn="ctr"/>
          <a:r>
            <a:rPr lang="en-AU"/>
            <a:t>Standard 2</a:t>
          </a:r>
        </a:p>
      </dgm:t>
      <dgm:extLst>
        <a:ext uri="{E40237B7-FDA0-4F09-8148-C483321AD2D9}">
          <dgm14:cNvPr xmlns:dgm14="http://schemas.microsoft.com/office/drawing/2010/diagram" id="0" name="">
            <a:hlinkClick xmlns:r="http://schemas.openxmlformats.org/officeDocument/2006/relationships" r:id="rId7"/>
          </dgm14:cNvPr>
        </a:ext>
      </dgm:extLst>
    </dgm:pt>
    <dgm:pt modelId="{DA9F15D4-88B4-40BE-99C2-89105F288516}" type="parTrans" cxnId="{7A26A6E7-67D8-4BE7-98DF-E48D3A539D73}">
      <dgm:prSet/>
      <dgm:spPr/>
      <dgm:t>
        <a:bodyPr/>
        <a:lstStyle/>
        <a:p>
          <a:pPr algn="l"/>
          <a:endParaRPr lang="en-AU"/>
        </a:p>
      </dgm:t>
    </dgm:pt>
    <dgm:pt modelId="{4322A521-A7BE-4CE5-9718-5481D044E155}" type="sibTrans" cxnId="{7A26A6E7-67D8-4BE7-98DF-E48D3A539D73}">
      <dgm:prSet/>
      <dgm:spPr/>
      <dgm:t>
        <a:bodyPr/>
        <a:lstStyle/>
        <a:p>
          <a:pPr algn="l"/>
          <a:endParaRPr lang="en-AU"/>
        </a:p>
      </dgm:t>
    </dgm:pt>
    <dgm:pt modelId="{05CB068C-3479-405C-B69C-B3A162F6B638}">
      <dgm:prSet phldrT="[Text]"/>
      <dgm:spPr/>
      <dgm:t>
        <a:bodyPr/>
        <a:lstStyle/>
        <a:p>
          <a:pPr algn="ctr"/>
          <a:r>
            <a:rPr lang="en-AU"/>
            <a:t>Standard 5</a:t>
          </a:r>
        </a:p>
      </dgm:t>
      <dgm:extLst>
        <a:ext uri="{E40237B7-FDA0-4F09-8148-C483321AD2D9}">
          <dgm14:cNvPr xmlns:dgm14="http://schemas.microsoft.com/office/drawing/2010/diagram" id="0" name="">
            <a:hlinkClick xmlns:r="http://schemas.openxmlformats.org/officeDocument/2006/relationships" r:id="rId8"/>
          </dgm14:cNvPr>
        </a:ext>
      </dgm:extLst>
    </dgm:pt>
    <dgm:pt modelId="{50D727DC-911B-4149-A31C-8BE27EB0034A}" type="parTrans" cxnId="{E3B93B5B-91D8-43C8-80CE-3C446F77CE27}">
      <dgm:prSet/>
      <dgm:spPr/>
      <dgm:t>
        <a:bodyPr/>
        <a:lstStyle/>
        <a:p>
          <a:pPr algn="l"/>
          <a:endParaRPr lang="en-AU"/>
        </a:p>
      </dgm:t>
    </dgm:pt>
    <dgm:pt modelId="{53576C5B-B750-4008-A325-E5101FE9E054}" type="sibTrans" cxnId="{E3B93B5B-91D8-43C8-80CE-3C446F77CE27}">
      <dgm:prSet/>
      <dgm:spPr/>
      <dgm:t>
        <a:bodyPr/>
        <a:lstStyle/>
        <a:p>
          <a:pPr algn="l"/>
          <a:endParaRPr lang="en-AU"/>
        </a:p>
      </dgm:t>
    </dgm:pt>
    <dgm:pt modelId="{9FB54F8B-B0EA-49A7-A7D4-8849C0EC7841}">
      <dgm:prSet phldrT="[Text]"/>
      <dgm:spPr>
        <a:solidFill>
          <a:schemeClr val="tx1"/>
        </a:solidFill>
      </dgm:spPr>
      <dgm:t>
        <a:bodyPr/>
        <a:lstStyle/>
        <a:p>
          <a:pPr algn="ctr"/>
          <a:r>
            <a:rPr lang="en-AU">
              <a:solidFill>
                <a:schemeClr val="bg1"/>
              </a:solidFill>
            </a:rPr>
            <a:t>Standard 6</a:t>
          </a:r>
        </a:p>
      </dgm:t>
      <dgm:extLst>
        <a:ext uri="{E40237B7-FDA0-4F09-8148-C483321AD2D9}">
          <dgm14:cNvPr xmlns:dgm14="http://schemas.microsoft.com/office/drawing/2010/diagram" id="0" name="">
            <a:hlinkClick xmlns:r="http://schemas.openxmlformats.org/officeDocument/2006/relationships" r:id="rId9"/>
          </dgm14:cNvPr>
        </a:ext>
      </dgm:extLst>
    </dgm:pt>
    <dgm:pt modelId="{49319916-92F5-4937-B2AC-9128144ACA8F}" type="parTrans" cxnId="{B7582D3C-11C7-4499-9E08-B2EF12200C83}">
      <dgm:prSet/>
      <dgm:spPr/>
      <dgm:t>
        <a:bodyPr/>
        <a:lstStyle/>
        <a:p>
          <a:pPr algn="l"/>
          <a:endParaRPr lang="en-AU"/>
        </a:p>
      </dgm:t>
    </dgm:pt>
    <dgm:pt modelId="{E16ECCA3-373B-47BF-B093-3C404FC6458C}" type="sibTrans" cxnId="{B7582D3C-11C7-4499-9E08-B2EF12200C83}">
      <dgm:prSet/>
      <dgm:spPr/>
      <dgm:t>
        <a:bodyPr/>
        <a:lstStyle/>
        <a:p>
          <a:pPr algn="l"/>
          <a:endParaRPr lang="en-AU"/>
        </a:p>
      </dgm:t>
    </dgm:pt>
    <dgm:pt modelId="{99D14D4B-7C7D-4793-8963-41DF6143782A}">
      <dgm:prSet phldrT="[Text]"/>
      <dgm:spPr/>
      <dgm:t>
        <a:bodyPr/>
        <a:lstStyle/>
        <a:p>
          <a:pPr algn="ctr"/>
          <a:r>
            <a:rPr lang="en-AU"/>
            <a:t>Standard 7</a:t>
          </a:r>
        </a:p>
      </dgm:t>
      <dgm:extLst>
        <a:ext uri="{E40237B7-FDA0-4F09-8148-C483321AD2D9}">
          <dgm14:cNvPr xmlns:dgm14="http://schemas.microsoft.com/office/drawing/2010/diagram" id="0" name="">
            <a:hlinkClick xmlns:r="http://schemas.openxmlformats.org/officeDocument/2006/relationships" r:id="rId10"/>
          </dgm14:cNvPr>
        </a:ext>
      </dgm:extLst>
    </dgm:pt>
    <dgm:pt modelId="{829CFBF8-FB6D-43AF-90E3-737A9F7E0B9F}" type="parTrans" cxnId="{E46CB817-68EC-4D9E-931F-6E3D8408753B}">
      <dgm:prSet/>
      <dgm:spPr/>
      <dgm:t>
        <a:bodyPr/>
        <a:lstStyle/>
        <a:p>
          <a:pPr algn="l"/>
          <a:endParaRPr lang="en-AU"/>
        </a:p>
      </dgm:t>
    </dgm:pt>
    <dgm:pt modelId="{AB5E2EA8-8E88-4BE0-920A-94DABEE2F650}" type="sibTrans" cxnId="{E46CB817-68EC-4D9E-931F-6E3D8408753B}">
      <dgm:prSet/>
      <dgm:spPr/>
      <dgm:t>
        <a:bodyPr/>
        <a:lstStyle/>
        <a:p>
          <a:pPr algn="l"/>
          <a:endParaRPr lang="en-AU"/>
        </a:p>
      </dgm:t>
    </dgm:pt>
    <dgm:pt modelId="{0C850874-B8DF-4728-B09A-7A7C16E07A8E}">
      <dgm:prSet phldrT="[Text]"/>
      <dgm:spPr/>
      <dgm:t>
        <a:bodyPr/>
        <a:lstStyle/>
        <a:p>
          <a:pPr algn="ctr"/>
          <a:r>
            <a:rPr lang="en-AU"/>
            <a:t>Standard 8</a:t>
          </a:r>
        </a:p>
      </dgm:t>
      <dgm:extLst>
        <a:ext uri="{E40237B7-FDA0-4F09-8148-C483321AD2D9}">
          <dgm14:cNvPr xmlns:dgm14="http://schemas.microsoft.com/office/drawing/2010/diagram" id="0" name="">
            <a:hlinkClick xmlns:r="http://schemas.openxmlformats.org/officeDocument/2006/relationships" r:id="rId11"/>
          </dgm14:cNvPr>
        </a:ext>
      </dgm:extLst>
    </dgm:pt>
    <dgm:pt modelId="{1754E9A0-E38A-4F5A-A4C2-541CF186737A}" type="parTrans" cxnId="{57FAC4DE-94F9-465C-9542-99332347C8D7}">
      <dgm:prSet/>
      <dgm:spPr/>
      <dgm:t>
        <a:bodyPr/>
        <a:lstStyle/>
        <a:p>
          <a:pPr algn="l"/>
          <a:endParaRPr lang="en-AU"/>
        </a:p>
      </dgm:t>
    </dgm:pt>
    <dgm:pt modelId="{75EB6E87-7FC1-48D4-819E-26919D13B91E}" type="sibTrans" cxnId="{57FAC4DE-94F9-465C-9542-99332347C8D7}">
      <dgm:prSet/>
      <dgm:spPr/>
      <dgm:t>
        <a:bodyPr/>
        <a:lstStyle/>
        <a:p>
          <a:pPr algn="l"/>
          <a:endParaRPr lang="en-AU"/>
        </a:p>
      </dgm:t>
    </dgm:pt>
    <dgm:pt modelId="{F99097F5-C3DB-41F3-9C25-1DB82E0564BB}">
      <dgm:prSet phldrT="[Text]"/>
      <dgm:spPr/>
      <dgm:t>
        <a:bodyPr/>
        <a:lstStyle/>
        <a:p>
          <a:pPr algn="ctr"/>
          <a:r>
            <a:rPr lang="en-AU"/>
            <a:t>Summary</a:t>
          </a:r>
        </a:p>
      </dgm:t>
      <dgm:extLst>
        <a:ext uri="{E40237B7-FDA0-4F09-8148-C483321AD2D9}">
          <dgm14:cNvPr xmlns:dgm14="http://schemas.microsoft.com/office/drawing/2010/diagram" id="0" name="">
            <a:hlinkClick xmlns:r="http://schemas.openxmlformats.org/officeDocument/2006/relationships" r:id="rId12"/>
          </dgm14:cNvPr>
        </a:ext>
      </dgm:extLst>
    </dgm:pt>
    <dgm:pt modelId="{C89E7477-0854-49B5-A5FF-3B9436D68B7F}" type="parTrans" cxnId="{70DC6105-80D1-4629-A1BB-1A31AE6E282E}">
      <dgm:prSet/>
      <dgm:spPr/>
      <dgm:t>
        <a:bodyPr/>
        <a:lstStyle/>
        <a:p>
          <a:pPr algn="l"/>
          <a:endParaRPr lang="en-AU"/>
        </a:p>
      </dgm:t>
    </dgm:pt>
    <dgm:pt modelId="{9D20CB3E-E7DC-4388-85DF-F3EC8167E0AE}" type="sibTrans" cxnId="{70DC6105-80D1-4629-A1BB-1A31AE6E282E}">
      <dgm:prSet/>
      <dgm:spPr/>
      <dgm:t>
        <a:bodyPr/>
        <a:lstStyle/>
        <a:p>
          <a:pPr algn="l"/>
          <a:endParaRPr lang="en-AU"/>
        </a:p>
      </dgm:t>
    </dgm:pt>
    <dgm:pt modelId="{8C6A23D4-E360-46B5-989F-9579BFDAB740}">
      <dgm:prSet phldrT="[Text]"/>
      <dgm:spPr/>
      <dgm:t>
        <a:bodyPr/>
        <a:lstStyle/>
        <a:p>
          <a:r>
            <a:rPr lang="en-AU"/>
            <a:t>Plan for Continuous Improvement</a:t>
          </a:r>
        </a:p>
      </dgm:t>
      <dgm:extLst>
        <a:ext uri="{E40237B7-FDA0-4F09-8148-C483321AD2D9}">
          <dgm14:cNvPr xmlns:dgm14="http://schemas.microsoft.com/office/drawing/2010/diagram" id="0" name="">
            <a:hlinkClick xmlns:r="http://schemas.openxmlformats.org/officeDocument/2006/relationships" r:id="rId13"/>
          </dgm14:cNvPr>
        </a:ext>
      </dgm:extLst>
    </dgm:pt>
    <dgm:pt modelId="{4FAB82B5-55CC-47DF-883A-EBF1DF342638}" type="parTrans" cxnId="{50AD22DF-5101-4738-A748-54411DF5C0C6}">
      <dgm:prSet/>
      <dgm:spPr/>
      <dgm:t>
        <a:bodyPr/>
        <a:lstStyle/>
        <a:p>
          <a:endParaRPr lang="en-AU"/>
        </a:p>
      </dgm:t>
    </dgm:pt>
    <dgm:pt modelId="{29F4F27E-56F4-46BE-988D-CBE5A28C3AFD}" type="sibTrans" cxnId="{50AD22DF-5101-4738-A748-54411DF5C0C6}">
      <dgm:prSet/>
      <dgm:spPr/>
      <dgm:t>
        <a:bodyPr/>
        <a:lstStyle/>
        <a:p>
          <a:endParaRPr lang="en-AU"/>
        </a:p>
      </dgm:t>
    </dgm:pt>
    <dgm:pt modelId="{E998FD08-DD95-495B-845A-F6027FDCC714}" type="pres">
      <dgm:prSet presAssocID="{9F6EE4C8-73DB-488F-9C23-925B4B005EE8}" presName="Name0" presStyleCnt="0">
        <dgm:presLayoutVars>
          <dgm:dir/>
          <dgm:animLvl val="lvl"/>
          <dgm:resizeHandles val="exact"/>
        </dgm:presLayoutVars>
      </dgm:prSet>
      <dgm:spPr/>
    </dgm:pt>
    <dgm:pt modelId="{5F17BB83-7027-4DA0-BA68-569884D6D1D6}" type="pres">
      <dgm:prSet presAssocID="{8AE0C094-4368-46D9-9246-A1DB392AE1B6}" presName="parTxOnly" presStyleLbl="node1" presStyleIdx="0" presStyleCnt="13">
        <dgm:presLayoutVars>
          <dgm:chMax val="0"/>
          <dgm:chPref val="0"/>
          <dgm:bulletEnabled val="1"/>
        </dgm:presLayoutVars>
      </dgm:prSet>
      <dgm:spPr>
        <a:xfrm>
          <a:off x="4615" y="329930"/>
          <a:ext cx="1136410" cy="454564"/>
        </a:xfrm>
        <a:prstGeom prst="chevron">
          <a:avLst/>
        </a:prstGeom>
      </dgm:spPr>
    </dgm:pt>
    <dgm:pt modelId="{A3627F1B-38DC-4845-BD3D-FE5742A5A0BC}" type="pres">
      <dgm:prSet presAssocID="{83B82300-9DB2-439D-844B-6916428A6753}" presName="parTxOnlySpace" presStyleCnt="0"/>
      <dgm:spPr/>
    </dgm:pt>
    <dgm:pt modelId="{E6C83F4D-2561-421F-ADE6-F6D8467023E6}" type="pres">
      <dgm:prSet presAssocID="{50F13B0D-D76E-4B07-87AB-69674E3135B2}" presName="parTxOnly" presStyleLbl="node1" presStyleIdx="1" presStyleCnt="13" custScaleX="120698">
        <dgm:presLayoutVars>
          <dgm:chMax val="0"/>
          <dgm:chPref val="0"/>
          <dgm:bulletEnabled val="1"/>
        </dgm:presLayoutVars>
      </dgm:prSet>
      <dgm:spPr/>
    </dgm:pt>
    <dgm:pt modelId="{9E0482A0-1780-4D7D-A33B-E6CAEDA52DDA}" type="pres">
      <dgm:prSet presAssocID="{306AECFF-00FF-43DC-8BE2-575BBEB2521B}" presName="parTxOnlySpace" presStyleCnt="0"/>
      <dgm:spPr/>
    </dgm:pt>
    <dgm:pt modelId="{F1EB264B-191A-4DD4-89C1-1166FA3AC16F}" type="pres">
      <dgm:prSet presAssocID="{71D97C8C-EC6A-4F97-AA06-833D3B1BE800}" presName="parTxOnly" presStyleLbl="node1" presStyleIdx="2" presStyleCnt="13">
        <dgm:presLayoutVars>
          <dgm:chMax val="0"/>
          <dgm:chPref val="0"/>
          <dgm:bulletEnabled val="1"/>
        </dgm:presLayoutVars>
      </dgm:prSet>
      <dgm:spPr/>
    </dgm:pt>
    <dgm:pt modelId="{EFA61114-C650-4196-BEC5-71C797B1DA4F}" type="pres">
      <dgm:prSet presAssocID="{3AED12F9-40C8-4B2B-990B-6DC6A85CF849}" presName="parTxOnlySpace" presStyleCnt="0"/>
      <dgm:spPr/>
    </dgm:pt>
    <dgm:pt modelId="{6A96A079-40E6-4E02-BCD8-B653DFAE3108}" type="pres">
      <dgm:prSet presAssocID="{5B529AE3-F164-4D2B-B40C-57753A7BB52D}" presName="parTxOnly" presStyleLbl="node1" presStyleIdx="3" presStyleCnt="13">
        <dgm:presLayoutVars>
          <dgm:chMax val="0"/>
          <dgm:chPref val="0"/>
          <dgm:bulletEnabled val="1"/>
        </dgm:presLayoutVars>
      </dgm:prSet>
      <dgm:spPr/>
    </dgm:pt>
    <dgm:pt modelId="{FB572678-4E7B-430D-A2CD-16DD7EE61A54}" type="pres">
      <dgm:prSet presAssocID="{3E44EF24-53E3-46A9-9E9E-16AC912BBA31}" presName="parTxOnlySpace" presStyleCnt="0"/>
      <dgm:spPr/>
    </dgm:pt>
    <dgm:pt modelId="{B91F641D-56C7-46D1-82CE-70D95118EED2}" type="pres">
      <dgm:prSet presAssocID="{48225D35-3FE9-431F-B6F8-7E89BD834897}" presName="parTxOnly" presStyleLbl="node1" presStyleIdx="4" presStyleCnt="13">
        <dgm:presLayoutVars>
          <dgm:chMax val="0"/>
          <dgm:chPref val="0"/>
          <dgm:bulletEnabled val="1"/>
        </dgm:presLayoutVars>
      </dgm:prSet>
      <dgm:spPr/>
    </dgm:pt>
    <dgm:pt modelId="{7BB5081C-C199-47B4-8E42-F8BC5AC589A3}" type="pres">
      <dgm:prSet presAssocID="{4322A521-A7BE-4CE5-9718-5481D044E155}" presName="parTxOnlySpace" presStyleCnt="0"/>
      <dgm:spPr/>
    </dgm:pt>
    <dgm:pt modelId="{2282EA53-9E67-4A31-ACBE-D6C6C293A1DB}" type="pres">
      <dgm:prSet presAssocID="{D80E0302-4E55-41A7-B5DD-CE80C803C3E4}" presName="parTxOnly" presStyleLbl="node1" presStyleIdx="5" presStyleCnt="13">
        <dgm:presLayoutVars>
          <dgm:chMax val="0"/>
          <dgm:chPref val="0"/>
          <dgm:bulletEnabled val="1"/>
        </dgm:presLayoutVars>
      </dgm:prSet>
      <dgm:spPr/>
    </dgm:pt>
    <dgm:pt modelId="{1BB093B9-83DA-44D2-8B49-AB87FA3B38D2}" type="pres">
      <dgm:prSet presAssocID="{A8F4BC0A-17E5-4691-A142-E82D92067983}" presName="parTxOnlySpace" presStyleCnt="0"/>
      <dgm:spPr/>
    </dgm:pt>
    <dgm:pt modelId="{5E38E2C1-723C-490E-9372-BCD27F184FD2}" type="pres">
      <dgm:prSet presAssocID="{27280746-8E87-447B-AC5B-22BD6CABD788}" presName="parTxOnly" presStyleLbl="node1" presStyleIdx="6" presStyleCnt="13">
        <dgm:presLayoutVars>
          <dgm:chMax val="0"/>
          <dgm:chPref val="0"/>
          <dgm:bulletEnabled val="1"/>
        </dgm:presLayoutVars>
      </dgm:prSet>
      <dgm:spPr/>
    </dgm:pt>
    <dgm:pt modelId="{094090AA-4BB7-4EE7-B1D0-054BC6BB4A4E}" type="pres">
      <dgm:prSet presAssocID="{5F710C12-CDF7-4DAD-BC77-3DDC8946E49E}" presName="parTxOnlySpace" presStyleCnt="0"/>
      <dgm:spPr/>
    </dgm:pt>
    <dgm:pt modelId="{E14B2D25-3FC2-4F51-A631-3E695C3AF797}" type="pres">
      <dgm:prSet presAssocID="{05CB068C-3479-405C-B69C-B3A162F6B638}" presName="parTxOnly" presStyleLbl="node1" presStyleIdx="7" presStyleCnt="13">
        <dgm:presLayoutVars>
          <dgm:chMax val="0"/>
          <dgm:chPref val="0"/>
          <dgm:bulletEnabled val="1"/>
        </dgm:presLayoutVars>
      </dgm:prSet>
      <dgm:spPr/>
    </dgm:pt>
    <dgm:pt modelId="{32EF300D-1599-47D6-97F1-66ADDE076D5D}" type="pres">
      <dgm:prSet presAssocID="{53576C5B-B750-4008-A325-E5101FE9E054}" presName="parTxOnlySpace" presStyleCnt="0"/>
      <dgm:spPr/>
    </dgm:pt>
    <dgm:pt modelId="{29853799-8060-4249-868D-FA097C5A3B47}" type="pres">
      <dgm:prSet presAssocID="{9FB54F8B-B0EA-49A7-A7D4-8849C0EC7841}" presName="parTxOnly" presStyleLbl="node1" presStyleIdx="8" presStyleCnt="13">
        <dgm:presLayoutVars>
          <dgm:chMax val="0"/>
          <dgm:chPref val="0"/>
          <dgm:bulletEnabled val="1"/>
        </dgm:presLayoutVars>
      </dgm:prSet>
      <dgm:spPr/>
    </dgm:pt>
    <dgm:pt modelId="{5E632DEF-B4CA-4ADB-998B-A14A0FC0D3C3}" type="pres">
      <dgm:prSet presAssocID="{E16ECCA3-373B-47BF-B093-3C404FC6458C}" presName="parTxOnlySpace" presStyleCnt="0"/>
      <dgm:spPr/>
    </dgm:pt>
    <dgm:pt modelId="{2C1C82B8-E310-4EAC-BBDD-8E9B252AB0AA}" type="pres">
      <dgm:prSet presAssocID="{99D14D4B-7C7D-4793-8963-41DF6143782A}" presName="parTxOnly" presStyleLbl="node1" presStyleIdx="9" presStyleCnt="13">
        <dgm:presLayoutVars>
          <dgm:chMax val="0"/>
          <dgm:chPref val="0"/>
          <dgm:bulletEnabled val="1"/>
        </dgm:presLayoutVars>
      </dgm:prSet>
      <dgm:spPr/>
    </dgm:pt>
    <dgm:pt modelId="{088715B0-8905-44A9-9FA8-7DB46A9F75C8}" type="pres">
      <dgm:prSet presAssocID="{AB5E2EA8-8E88-4BE0-920A-94DABEE2F650}" presName="parTxOnlySpace" presStyleCnt="0"/>
      <dgm:spPr/>
    </dgm:pt>
    <dgm:pt modelId="{047011FD-52B3-455C-8806-0B1AD604DCB9}" type="pres">
      <dgm:prSet presAssocID="{0C850874-B8DF-4728-B09A-7A7C16E07A8E}" presName="parTxOnly" presStyleLbl="node1" presStyleIdx="10" presStyleCnt="13">
        <dgm:presLayoutVars>
          <dgm:chMax val="0"/>
          <dgm:chPref val="0"/>
          <dgm:bulletEnabled val="1"/>
        </dgm:presLayoutVars>
      </dgm:prSet>
      <dgm:spPr/>
    </dgm:pt>
    <dgm:pt modelId="{B85F0E17-ECCF-41F0-B62E-90CD03D37F01}" type="pres">
      <dgm:prSet presAssocID="{75EB6E87-7FC1-48D4-819E-26919D13B91E}" presName="parTxOnlySpace" presStyleCnt="0"/>
      <dgm:spPr/>
    </dgm:pt>
    <dgm:pt modelId="{63CDF3F7-7F90-4437-9C21-5A3628BBD3DE}" type="pres">
      <dgm:prSet presAssocID="{F99097F5-C3DB-41F3-9C25-1DB82E0564BB}" presName="parTxOnly" presStyleLbl="node1" presStyleIdx="11" presStyleCnt="13">
        <dgm:presLayoutVars>
          <dgm:chMax val="0"/>
          <dgm:chPref val="0"/>
          <dgm:bulletEnabled val="1"/>
        </dgm:presLayoutVars>
      </dgm:prSet>
      <dgm:spPr/>
    </dgm:pt>
    <dgm:pt modelId="{9B5BC32E-8F52-4D29-A37A-5C06441B5B1F}" type="pres">
      <dgm:prSet presAssocID="{9D20CB3E-E7DC-4388-85DF-F3EC8167E0AE}" presName="parTxOnlySpace" presStyleCnt="0"/>
      <dgm:spPr/>
    </dgm:pt>
    <dgm:pt modelId="{00A74C53-ECC9-42E7-81E4-5F03014F713B}" type="pres">
      <dgm:prSet presAssocID="{8C6A23D4-E360-46B5-989F-9579BFDAB740}" presName="parTxOnly" presStyleLbl="node1" presStyleIdx="12" presStyleCnt="13" custScaleX="158614" custScaleY="99114">
        <dgm:presLayoutVars>
          <dgm:chMax val="0"/>
          <dgm:chPref val="0"/>
          <dgm:bulletEnabled val="1"/>
        </dgm:presLayoutVars>
      </dgm:prSet>
      <dgm:spPr/>
    </dgm:pt>
  </dgm:ptLst>
  <dgm:cxnLst>
    <dgm:cxn modelId="{70DC6105-80D1-4629-A1BB-1A31AE6E282E}" srcId="{9F6EE4C8-73DB-488F-9C23-925B4B005EE8}" destId="{F99097F5-C3DB-41F3-9C25-1DB82E0564BB}" srcOrd="11" destOrd="0" parTransId="{C89E7477-0854-49B5-A5FF-3B9436D68B7F}" sibTransId="{9D20CB3E-E7DC-4388-85DF-F3EC8167E0AE}"/>
    <dgm:cxn modelId="{E46CB817-68EC-4D9E-931F-6E3D8408753B}" srcId="{9F6EE4C8-73DB-488F-9C23-925B4B005EE8}" destId="{99D14D4B-7C7D-4793-8963-41DF6143782A}" srcOrd="9" destOrd="0" parTransId="{829CFBF8-FB6D-43AF-90E3-737A9F7E0B9F}" sibTransId="{AB5E2EA8-8E88-4BE0-920A-94DABEE2F650}"/>
    <dgm:cxn modelId="{8139FA22-FDC0-40E3-8DF5-F4D1F14F2A2A}" type="presOf" srcId="{9FB54F8B-B0EA-49A7-A7D4-8849C0EC7841}" destId="{29853799-8060-4249-868D-FA097C5A3B47}" srcOrd="0" destOrd="0" presId="urn:microsoft.com/office/officeart/2005/8/layout/chevron1"/>
    <dgm:cxn modelId="{C87FB426-3B56-4BE5-BE0F-7DD8308F270D}" srcId="{9F6EE4C8-73DB-488F-9C23-925B4B005EE8}" destId="{27280746-8E87-447B-AC5B-22BD6CABD788}" srcOrd="6" destOrd="0" parTransId="{70B3B323-6B32-42A3-AF48-BFDE4BD6D82E}" sibTransId="{5F710C12-CDF7-4DAD-BC77-3DDC8946E49E}"/>
    <dgm:cxn modelId="{82143227-75EA-444C-ACFA-2D8D8DF9E518}" srcId="{9F6EE4C8-73DB-488F-9C23-925B4B005EE8}" destId="{8AE0C094-4368-46D9-9246-A1DB392AE1B6}" srcOrd="0" destOrd="0" parTransId="{D0F66FBB-AF2C-4661-A9E5-D758F6082C77}" sibTransId="{83B82300-9DB2-439D-844B-6916428A6753}"/>
    <dgm:cxn modelId="{4972872D-F72C-46B3-A1A0-38F516CB1E58}" type="presOf" srcId="{9F6EE4C8-73DB-488F-9C23-925B4B005EE8}" destId="{E998FD08-DD95-495B-845A-F6027FDCC714}" srcOrd="0" destOrd="0" presId="urn:microsoft.com/office/officeart/2005/8/layout/chevron1"/>
    <dgm:cxn modelId="{F6C4E82F-0B52-434A-BCD5-6514EA540A3C}" type="presOf" srcId="{D80E0302-4E55-41A7-B5DD-CE80C803C3E4}" destId="{2282EA53-9E67-4A31-ACBE-D6C6C293A1DB}" srcOrd="0" destOrd="0" presId="urn:microsoft.com/office/officeart/2005/8/layout/chevron1"/>
    <dgm:cxn modelId="{6B7CDF31-4B45-47A3-9D64-9C295E4B454D}" type="presOf" srcId="{48225D35-3FE9-431F-B6F8-7E89BD834897}" destId="{B91F641D-56C7-46D1-82CE-70D95118EED2}" srcOrd="0" destOrd="0" presId="urn:microsoft.com/office/officeart/2005/8/layout/chevron1"/>
    <dgm:cxn modelId="{B7582D3C-11C7-4499-9E08-B2EF12200C83}" srcId="{9F6EE4C8-73DB-488F-9C23-925B4B005EE8}" destId="{9FB54F8B-B0EA-49A7-A7D4-8849C0EC7841}" srcOrd="8" destOrd="0" parTransId="{49319916-92F5-4937-B2AC-9128144ACA8F}" sibTransId="{E16ECCA3-373B-47BF-B093-3C404FC6458C}"/>
    <dgm:cxn modelId="{E3B93B5B-91D8-43C8-80CE-3C446F77CE27}" srcId="{9F6EE4C8-73DB-488F-9C23-925B4B005EE8}" destId="{05CB068C-3479-405C-B69C-B3A162F6B638}" srcOrd="7" destOrd="0" parTransId="{50D727DC-911B-4149-A31C-8BE27EB0034A}" sibTransId="{53576C5B-B750-4008-A325-E5101FE9E054}"/>
    <dgm:cxn modelId="{A9FAA947-EB18-46F8-BB92-BC69D5C80663}" type="presOf" srcId="{50F13B0D-D76E-4B07-87AB-69674E3135B2}" destId="{E6C83F4D-2561-421F-ADE6-F6D8467023E6}" srcOrd="0" destOrd="0" presId="urn:microsoft.com/office/officeart/2005/8/layout/chevron1"/>
    <dgm:cxn modelId="{9BC67569-2E70-4F59-9DDB-AA9D5F76F2A8}" srcId="{9F6EE4C8-73DB-488F-9C23-925B4B005EE8}" destId="{71D97C8C-EC6A-4F97-AA06-833D3B1BE800}" srcOrd="2" destOrd="0" parTransId="{EA699757-1E9D-4455-AA63-1572983A174E}" sibTransId="{3AED12F9-40C8-4B2B-990B-6DC6A85CF849}"/>
    <dgm:cxn modelId="{B2AC0A59-88CB-487F-AABD-1FB03DE4AEF4}" srcId="{9F6EE4C8-73DB-488F-9C23-925B4B005EE8}" destId="{50F13B0D-D76E-4B07-87AB-69674E3135B2}" srcOrd="1" destOrd="0" parTransId="{4E88AB90-8BA8-4556-A89F-67CA64AC6425}" sibTransId="{306AECFF-00FF-43DC-8BE2-575BBEB2521B}"/>
    <dgm:cxn modelId="{C249AC8C-05D8-4436-B826-638CB1894BA4}" srcId="{9F6EE4C8-73DB-488F-9C23-925B4B005EE8}" destId="{5B529AE3-F164-4D2B-B40C-57753A7BB52D}" srcOrd="3" destOrd="0" parTransId="{ECCE0E8C-7F7E-419B-A9CE-5B9EB63C34B4}" sibTransId="{3E44EF24-53E3-46A9-9E9E-16AC912BBA31}"/>
    <dgm:cxn modelId="{68759995-50FA-4FA4-8AFA-0EB63F539DD2}" type="presOf" srcId="{71D97C8C-EC6A-4F97-AA06-833D3B1BE800}" destId="{F1EB264B-191A-4DD4-89C1-1166FA3AC16F}" srcOrd="0" destOrd="0" presId="urn:microsoft.com/office/officeart/2005/8/layout/chevron1"/>
    <dgm:cxn modelId="{7674F295-E786-48CE-966C-818C7236FC0C}" type="presOf" srcId="{F99097F5-C3DB-41F3-9C25-1DB82E0564BB}" destId="{63CDF3F7-7F90-4437-9C21-5A3628BBD3DE}" srcOrd="0" destOrd="0" presId="urn:microsoft.com/office/officeart/2005/8/layout/chevron1"/>
    <dgm:cxn modelId="{8A250C97-3A1E-4078-9B11-EF28A8677227}" srcId="{9F6EE4C8-73DB-488F-9C23-925B4B005EE8}" destId="{D80E0302-4E55-41A7-B5DD-CE80C803C3E4}" srcOrd="5" destOrd="0" parTransId="{FF0A778D-0D90-44E8-AA6D-3D8F1D861273}" sibTransId="{A8F4BC0A-17E5-4691-A142-E82D92067983}"/>
    <dgm:cxn modelId="{43F747A4-6CEA-43DB-A3AA-FDB559385FA4}" type="presOf" srcId="{05CB068C-3479-405C-B69C-B3A162F6B638}" destId="{E14B2D25-3FC2-4F51-A631-3E695C3AF797}" srcOrd="0" destOrd="0" presId="urn:microsoft.com/office/officeart/2005/8/layout/chevron1"/>
    <dgm:cxn modelId="{0CAB09A5-9DC3-4864-ACA7-00CDAE5C2C5A}" type="presOf" srcId="{8C6A23D4-E360-46B5-989F-9579BFDAB740}" destId="{00A74C53-ECC9-42E7-81E4-5F03014F713B}" srcOrd="0" destOrd="0" presId="urn:microsoft.com/office/officeart/2005/8/layout/chevron1"/>
    <dgm:cxn modelId="{276EC0CD-98D4-4E12-BFB5-EDF646CEF37C}" type="presOf" srcId="{8AE0C094-4368-46D9-9246-A1DB392AE1B6}" destId="{5F17BB83-7027-4DA0-BA68-569884D6D1D6}" srcOrd="0" destOrd="0" presId="urn:microsoft.com/office/officeart/2005/8/layout/chevron1"/>
    <dgm:cxn modelId="{57FAC4DE-94F9-465C-9542-99332347C8D7}" srcId="{9F6EE4C8-73DB-488F-9C23-925B4B005EE8}" destId="{0C850874-B8DF-4728-B09A-7A7C16E07A8E}" srcOrd="10" destOrd="0" parTransId="{1754E9A0-E38A-4F5A-A4C2-541CF186737A}" sibTransId="{75EB6E87-7FC1-48D4-819E-26919D13B91E}"/>
    <dgm:cxn modelId="{50AD22DF-5101-4738-A748-54411DF5C0C6}" srcId="{9F6EE4C8-73DB-488F-9C23-925B4B005EE8}" destId="{8C6A23D4-E360-46B5-989F-9579BFDAB740}" srcOrd="12" destOrd="0" parTransId="{4FAB82B5-55CC-47DF-883A-EBF1DF342638}" sibTransId="{29F4F27E-56F4-46BE-988D-CBE5A28C3AFD}"/>
    <dgm:cxn modelId="{B8A6BCE6-0D5E-4CFA-A848-03B26EB721C9}" type="presOf" srcId="{0C850874-B8DF-4728-B09A-7A7C16E07A8E}" destId="{047011FD-52B3-455C-8806-0B1AD604DCB9}" srcOrd="0" destOrd="0" presId="urn:microsoft.com/office/officeart/2005/8/layout/chevron1"/>
    <dgm:cxn modelId="{7A26A6E7-67D8-4BE7-98DF-E48D3A539D73}" srcId="{9F6EE4C8-73DB-488F-9C23-925B4B005EE8}" destId="{48225D35-3FE9-431F-B6F8-7E89BD834897}" srcOrd="4" destOrd="0" parTransId="{DA9F15D4-88B4-40BE-99C2-89105F288516}" sibTransId="{4322A521-A7BE-4CE5-9718-5481D044E155}"/>
    <dgm:cxn modelId="{0E97A8F0-77BF-4A19-930E-0D6963EAF2E4}" type="presOf" srcId="{99D14D4B-7C7D-4793-8963-41DF6143782A}" destId="{2C1C82B8-E310-4EAC-BBDD-8E9B252AB0AA}" srcOrd="0" destOrd="0" presId="urn:microsoft.com/office/officeart/2005/8/layout/chevron1"/>
    <dgm:cxn modelId="{F4E7BAF2-4BBA-4105-9913-393050C9517A}" type="presOf" srcId="{27280746-8E87-447B-AC5B-22BD6CABD788}" destId="{5E38E2C1-723C-490E-9372-BCD27F184FD2}" srcOrd="0" destOrd="0" presId="urn:microsoft.com/office/officeart/2005/8/layout/chevron1"/>
    <dgm:cxn modelId="{9C3A05F5-4121-47A7-898C-3479CDC121EA}" type="presOf" srcId="{5B529AE3-F164-4D2B-B40C-57753A7BB52D}" destId="{6A96A079-40E6-4E02-BCD8-B653DFAE3108}" srcOrd="0" destOrd="0" presId="urn:microsoft.com/office/officeart/2005/8/layout/chevron1"/>
    <dgm:cxn modelId="{780EF0C7-E95E-4E1A-B21E-72D73CD92282}" type="presParOf" srcId="{E998FD08-DD95-495B-845A-F6027FDCC714}" destId="{5F17BB83-7027-4DA0-BA68-569884D6D1D6}" srcOrd="0" destOrd="0" presId="urn:microsoft.com/office/officeart/2005/8/layout/chevron1"/>
    <dgm:cxn modelId="{9128B779-4993-4C25-B874-4979D69D8C4E}" type="presParOf" srcId="{E998FD08-DD95-495B-845A-F6027FDCC714}" destId="{A3627F1B-38DC-4845-BD3D-FE5742A5A0BC}" srcOrd="1" destOrd="0" presId="urn:microsoft.com/office/officeart/2005/8/layout/chevron1"/>
    <dgm:cxn modelId="{EB030844-572A-471D-B555-F4A1D41A06D3}" type="presParOf" srcId="{E998FD08-DD95-495B-845A-F6027FDCC714}" destId="{E6C83F4D-2561-421F-ADE6-F6D8467023E6}" srcOrd="2" destOrd="0" presId="urn:microsoft.com/office/officeart/2005/8/layout/chevron1"/>
    <dgm:cxn modelId="{44C0A311-AA94-4C36-A493-9E09CDBEBF07}" type="presParOf" srcId="{E998FD08-DD95-495B-845A-F6027FDCC714}" destId="{9E0482A0-1780-4D7D-A33B-E6CAEDA52DDA}" srcOrd="3" destOrd="0" presId="urn:microsoft.com/office/officeart/2005/8/layout/chevron1"/>
    <dgm:cxn modelId="{D18C1F87-C35A-4BCB-8096-42F75F62AB8E}" type="presParOf" srcId="{E998FD08-DD95-495B-845A-F6027FDCC714}" destId="{F1EB264B-191A-4DD4-89C1-1166FA3AC16F}" srcOrd="4" destOrd="0" presId="urn:microsoft.com/office/officeart/2005/8/layout/chevron1"/>
    <dgm:cxn modelId="{DBC28CDF-0BE9-4425-BB8A-7510DA9CD343}" type="presParOf" srcId="{E998FD08-DD95-495B-845A-F6027FDCC714}" destId="{EFA61114-C650-4196-BEC5-71C797B1DA4F}" srcOrd="5" destOrd="0" presId="urn:microsoft.com/office/officeart/2005/8/layout/chevron1"/>
    <dgm:cxn modelId="{DA129126-9727-4E9F-879F-F3717C93610D}" type="presParOf" srcId="{E998FD08-DD95-495B-845A-F6027FDCC714}" destId="{6A96A079-40E6-4E02-BCD8-B653DFAE3108}" srcOrd="6" destOrd="0" presId="urn:microsoft.com/office/officeart/2005/8/layout/chevron1"/>
    <dgm:cxn modelId="{28BAA51E-B297-43BC-9F7C-BFFC07B409DC}" type="presParOf" srcId="{E998FD08-DD95-495B-845A-F6027FDCC714}" destId="{FB572678-4E7B-430D-A2CD-16DD7EE61A54}" srcOrd="7" destOrd="0" presId="urn:microsoft.com/office/officeart/2005/8/layout/chevron1"/>
    <dgm:cxn modelId="{DE078865-4461-47D4-A621-C715A6501044}" type="presParOf" srcId="{E998FD08-DD95-495B-845A-F6027FDCC714}" destId="{B91F641D-56C7-46D1-82CE-70D95118EED2}" srcOrd="8" destOrd="0" presId="urn:microsoft.com/office/officeart/2005/8/layout/chevron1"/>
    <dgm:cxn modelId="{78914AB7-23F6-4C66-8FA2-1EB307DA3BAB}" type="presParOf" srcId="{E998FD08-DD95-495B-845A-F6027FDCC714}" destId="{7BB5081C-C199-47B4-8E42-F8BC5AC589A3}" srcOrd="9" destOrd="0" presId="urn:microsoft.com/office/officeart/2005/8/layout/chevron1"/>
    <dgm:cxn modelId="{EFEC34A1-F68C-41D8-8CFE-0D3385FAD2DA}" type="presParOf" srcId="{E998FD08-DD95-495B-845A-F6027FDCC714}" destId="{2282EA53-9E67-4A31-ACBE-D6C6C293A1DB}" srcOrd="10" destOrd="0" presId="urn:microsoft.com/office/officeart/2005/8/layout/chevron1"/>
    <dgm:cxn modelId="{582F9934-10B0-49BF-B801-379750C19B6C}" type="presParOf" srcId="{E998FD08-DD95-495B-845A-F6027FDCC714}" destId="{1BB093B9-83DA-44D2-8B49-AB87FA3B38D2}" srcOrd="11" destOrd="0" presId="urn:microsoft.com/office/officeart/2005/8/layout/chevron1"/>
    <dgm:cxn modelId="{36EE221C-10AA-4900-9134-518B7E4945DE}" type="presParOf" srcId="{E998FD08-DD95-495B-845A-F6027FDCC714}" destId="{5E38E2C1-723C-490E-9372-BCD27F184FD2}" srcOrd="12" destOrd="0" presId="urn:microsoft.com/office/officeart/2005/8/layout/chevron1"/>
    <dgm:cxn modelId="{0873773D-77C3-4A2E-B40E-893B1850EAB1}" type="presParOf" srcId="{E998FD08-DD95-495B-845A-F6027FDCC714}" destId="{094090AA-4BB7-4EE7-B1D0-054BC6BB4A4E}" srcOrd="13" destOrd="0" presId="urn:microsoft.com/office/officeart/2005/8/layout/chevron1"/>
    <dgm:cxn modelId="{8FA1CB17-4EBF-4269-B8A4-F080A1F3D1DE}" type="presParOf" srcId="{E998FD08-DD95-495B-845A-F6027FDCC714}" destId="{E14B2D25-3FC2-4F51-A631-3E695C3AF797}" srcOrd="14" destOrd="0" presId="urn:microsoft.com/office/officeart/2005/8/layout/chevron1"/>
    <dgm:cxn modelId="{F84F34B9-9713-4DBD-A019-3BC242471194}" type="presParOf" srcId="{E998FD08-DD95-495B-845A-F6027FDCC714}" destId="{32EF300D-1599-47D6-97F1-66ADDE076D5D}" srcOrd="15" destOrd="0" presId="urn:microsoft.com/office/officeart/2005/8/layout/chevron1"/>
    <dgm:cxn modelId="{070B6376-F533-4CFF-BD14-16826EA00FA3}" type="presParOf" srcId="{E998FD08-DD95-495B-845A-F6027FDCC714}" destId="{29853799-8060-4249-868D-FA097C5A3B47}" srcOrd="16" destOrd="0" presId="urn:microsoft.com/office/officeart/2005/8/layout/chevron1"/>
    <dgm:cxn modelId="{F7E0121F-9A63-4DA9-839C-FA0A16516920}" type="presParOf" srcId="{E998FD08-DD95-495B-845A-F6027FDCC714}" destId="{5E632DEF-B4CA-4ADB-998B-A14A0FC0D3C3}" srcOrd="17" destOrd="0" presId="urn:microsoft.com/office/officeart/2005/8/layout/chevron1"/>
    <dgm:cxn modelId="{43CE42DE-C91F-4F35-A2E5-CF4ADF2BF8C6}" type="presParOf" srcId="{E998FD08-DD95-495B-845A-F6027FDCC714}" destId="{2C1C82B8-E310-4EAC-BBDD-8E9B252AB0AA}" srcOrd="18" destOrd="0" presId="urn:microsoft.com/office/officeart/2005/8/layout/chevron1"/>
    <dgm:cxn modelId="{12683521-F82B-4BE7-A971-057D7EEE5A6F}" type="presParOf" srcId="{E998FD08-DD95-495B-845A-F6027FDCC714}" destId="{088715B0-8905-44A9-9FA8-7DB46A9F75C8}" srcOrd="19" destOrd="0" presId="urn:microsoft.com/office/officeart/2005/8/layout/chevron1"/>
    <dgm:cxn modelId="{A5DB3664-C038-4B29-821B-121907B6F6F6}" type="presParOf" srcId="{E998FD08-DD95-495B-845A-F6027FDCC714}" destId="{047011FD-52B3-455C-8806-0B1AD604DCB9}" srcOrd="20" destOrd="0" presId="urn:microsoft.com/office/officeart/2005/8/layout/chevron1"/>
    <dgm:cxn modelId="{8C1061C9-E695-4DA2-8A4D-87301D217E6E}" type="presParOf" srcId="{E998FD08-DD95-495B-845A-F6027FDCC714}" destId="{B85F0E17-ECCF-41F0-B62E-90CD03D37F01}" srcOrd="21" destOrd="0" presId="urn:microsoft.com/office/officeart/2005/8/layout/chevron1"/>
    <dgm:cxn modelId="{DD6C8CC0-B698-4DF6-A636-3B9A61D03C54}" type="presParOf" srcId="{E998FD08-DD95-495B-845A-F6027FDCC714}" destId="{63CDF3F7-7F90-4437-9C21-5A3628BBD3DE}" srcOrd="22" destOrd="0" presId="urn:microsoft.com/office/officeart/2005/8/layout/chevron1"/>
    <dgm:cxn modelId="{C3F85ED9-E823-44A6-BEDC-CDE4A47FAF25}" type="presParOf" srcId="{E998FD08-DD95-495B-845A-F6027FDCC714}" destId="{9B5BC32E-8F52-4D29-A37A-5C06441B5B1F}" srcOrd="23" destOrd="0" presId="urn:microsoft.com/office/officeart/2005/8/layout/chevron1"/>
    <dgm:cxn modelId="{A0C61334-B662-4B94-B7B6-BD52EB080113}" type="presParOf" srcId="{E998FD08-DD95-495B-845A-F6027FDCC714}" destId="{00A74C53-ECC9-42E7-81E4-5F03014F713B}" srcOrd="24" destOrd="0" presId="urn:microsoft.com/office/officeart/2005/8/layout/chevron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5325"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19252" y="83029"/>
        <a:ext cx="641780" cy="427853"/>
      </dsp:txXfrm>
    </dsp:sp>
    <dsp:sp modelId="{E6C83F4D-2561-421F-ADE6-F6D8467023E6}">
      <dsp:nvSpPr>
        <dsp:cNvPr id="0" name=""/>
        <dsp:cNvSpPr/>
      </dsp:nvSpPr>
      <dsp:spPr>
        <a:xfrm>
          <a:off x="967995" y="83029"/>
          <a:ext cx="1291026" cy="427853"/>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solidFill>
                <a:schemeClr val="bg1"/>
              </a:solidFill>
            </a:rPr>
            <a:t>Index &amp; Instructions</a:t>
          </a:r>
        </a:p>
      </dsp:txBody>
      <dsp:txXfrm>
        <a:off x="1181922" y="83029"/>
        <a:ext cx="863173" cy="427853"/>
      </dsp:txXfrm>
    </dsp:sp>
    <dsp:sp modelId="{F1EB264B-191A-4DD4-89C1-1166FA3AC16F}">
      <dsp:nvSpPr>
        <dsp:cNvPr id="0" name=""/>
        <dsp:cNvSpPr/>
      </dsp:nvSpPr>
      <dsp:spPr>
        <a:xfrm>
          <a:off x="2152058"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Rating Scale</a:t>
          </a:r>
        </a:p>
      </dsp:txBody>
      <dsp:txXfrm>
        <a:off x="2365985" y="83029"/>
        <a:ext cx="641780" cy="427853"/>
      </dsp:txXfrm>
    </dsp:sp>
    <dsp:sp modelId="{6A96A079-40E6-4E02-BCD8-B653DFAE3108}">
      <dsp:nvSpPr>
        <dsp:cNvPr id="0" name=""/>
        <dsp:cNvSpPr/>
      </dsp:nvSpPr>
      <dsp:spPr>
        <a:xfrm>
          <a:off x="3114728"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1</a:t>
          </a:r>
        </a:p>
      </dsp:txBody>
      <dsp:txXfrm>
        <a:off x="3328655" y="83029"/>
        <a:ext cx="641780" cy="427853"/>
      </dsp:txXfrm>
    </dsp:sp>
    <dsp:sp modelId="{B91F641D-56C7-46D1-82CE-70D95118EED2}">
      <dsp:nvSpPr>
        <dsp:cNvPr id="0" name=""/>
        <dsp:cNvSpPr/>
      </dsp:nvSpPr>
      <dsp:spPr>
        <a:xfrm>
          <a:off x="4077399"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2</a:t>
          </a:r>
        </a:p>
      </dsp:txBody>
      <dsp:txXfrm>
        <a:off x="4291326" y="83029"/>
        <a:ext cx="641780" cy="427853"/>
      </dsp:txXfrm>
    </dsp:sp>
    <dsp:sp modelId="{2282EA53-9E67-4A31-ACBE-D6C6C293A1DB}">
      <dsp:nvSpPr>
        <dsp:cNvPr id="0" name=""/>
        <dsp:cNvSpPr/>
      </dsp:nvSpPr>
      <dsp:spPr>
        <a:xfrm>
          <a:off x="5040069"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3</a:t>
          </a:r>
        </a:p>
      </dsp:txBody>
      <dsp:txXfrm>
        <a:off x="5253996" y="83029"/>
        <a:ext cx="641780" cy="427853"/>
      </dsp:txXfrm>
    </dsp:sp>
    <dsp:sp modelId="{5E38E2C1-723C-490E-9372-BCD27F184FD2}">
      <dsp:nvSpPr>
        <dsp:cNvPr id="0" name=""/>
        <dsp:cNvSpPr/>
      </dsp:nvSpPr>
      <dsp:spPr>
        <a:xfrm>
          <a:off x="6002739"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4</a:t>
          </a:r>
        </a:p>
      </dsp:txBody>
      <dsp:txXfrm>
        <a:off x="6216666" y="83029"/>
        <a:ext cx="641780" cy="427853"/>
      </dsp:txXfrm>
    </dsp:sp>
    <dsp:sp modelId="{E14B2D25-3FC2-4F51-A631-3E695C3AF797}">
      <dsp:nvSpPr>
        <dsp:cNvPr id="0" name=""/>
        <dsp:cNvSpPr/>
      </dsp:nvSpPr>
      <dsp:spPr>
        <a:xfrm>
          <a:off x="6965410"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5</a:t>
          </a:r>
        </a:p>
      </dsp:txBody>
      <dsp:txXfrm>
        <a:off x="7179337" y="83029"/>
        <a:ext cx="641780" cy="427853"/>
      </dsp:txXfrm>
    </dsp:sp>
    <dsp:sp modelId="{29853799-8060-4249-868D-FA097C5A3B47}">
      <dsp:nvSpPr>
        <dsp:cNvPr id="0" name=""/>
        <dsp:cNvSpPr/>
      </dsp:nvSpPr>
      <dsp:spPr>
        <a:xfrm>
          <a:off x="7928080"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6</a:t>
          </a:r>
        </a:p>
      </dsp:txBody>
      <dsp:txXfrm>
        <a:off x="8142007" y="83029"/>
        <a:ext cx="641780" cy="427853"/>
      </dsp:txXfrm>
    </dsp:sp>
    <dsp:sp modelId="{2C1C82B8-E310-4EAC-BBDD-8E9B252AB0AA}">
      <dsp:nvSpPr>
        <dsp:cNvPr id="0" name=""/>
        <dsp:cNvSpPr/>
      </dsp:nvSpPr>
      <dsp:spPr>
        <a:xfrm>
          <a:off x="8890751"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7</a:t>
          </a:r>
        </a:p>
      </dsp:txBody>
      <dsp:txXfrm>
        <a:off x="9104678" y="83029"/>
        <a:ext cx="641780" cy="427853"/>
      </dsp:txXfrm>
    </dsp:sp>
    <dsp:sp modelId="{047011FD-52B3-455C-8806-0B1AD604DCB9}">
      <dsp:nvSpPr>
        <dsp:cNvPr id="0" name=""/>
        <dsp:cNvSpPr/>
      </dsp:nvSpPr>
      <dsp:spPr>
        <a:xfrm>
          <a:off x="9853421"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Standard 8</a:t>
          </a:r>
        </a:p>
      </dsp:txBody>
      <dsp:txXfrm>
        <a:off x="10067348" y="83029"/>
        <a:ext cx="641780" cy="427853"/>
      </dsp:txXfrm>
    </dsp:sp>
    <dsp:sp modelId="{63CDF3F7-7F90-4437-9C21-5A3628BBD3DE}">
      <dsp:nvSpPr>
        <dsp:cNvPr id="0" name=""/>
        <dsp:cNvSpPr/>
      </dsp:nvSpPr>
      <dsp:spPr>
        <a:xfrm>
          <a:off x="10816091" y="83029"/>
          <a:ext cx="1069633" cy="42785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Summary</a:t>
          </a:r>
        </a:p>
      </dsp:txBody>
      <dsp:txXfrm>
        <a:off x="11030018" y="83029"/>
        <a:ext cx="641780" cy="427853"/>
      </dsp:txXfrm>
    </dsp:sp>
    <dsp:sp modelId="{00A74C53-ECC9-42E7-81E4-5F03014F713B}">
      <dsp:nvSpPr>
        <dsp:cNvPr id="0" name=""/>
        <dsp:cNvSpPr/>
      </dsp:nvSpPr>
      <dsp:spPr>
        <a:xfrm>
          <a:off x="11778762" y="84924"/>
          <a:ext cx="1696588" cy="42406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lang="en-AU" sz="1100" kern="1200"/>
            <a:t>Plan for Continuous Improvement</a:t>
          </a:r>
        </a:p>
      </dsp:txBody>
      <dsp:txXfrm>
        <a:off x="11990793" y="84924"/>
        <a:ext cx="1272526" cy="424062"/>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0"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759" y="31797"/>
        <a:ext cx="795477" cy="530317"/>
      </dsp:txXfrm>
    </dsp:sp>
    <dsp:sp modelId="{E6C83F4D-2561-421F-ADE6-F6D8467023E6}">
      <dsp:nvSpPr>
        <dsp:cNvPr id="0" name=""/>
        <dsp:cNvSpPr/>
      </dsp:nvSpPr>
      <dsp:spPr>
        <a:xfrm>
          <a:off x="1199815" y="31797"/>
          <a:ext cx="1600207" cy="530317"/>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4974" y="31797"/>
        <a:ext cx="1069890" cy="530317"/>
      </dsp:txXfrm>
    </dsp:sp>
    <dsp:sp modelId="{F1EB264B-191A-4DD4-89C1-1166FA3AC16F}">
      <dsp:nvSpPr>
        <dsp:cNvPr id="0" name=""/>
        <dsp:cNvSpPr/>
      </dsp:nvSpPr>
      <dsp:spPr>
        <a:xfrm>
          <a:off x="266744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2602" y="31797"/>
        <a:ext cx="795477" cy="530317"/>
      </dsp:txXfrm>
    </dsp:sp>
    <dsp:sp modelId="{6A96A079-40E6-4E02-BCD8-B653DFAE3108}">
      <dsp:nvSpPr>
        <dsp:cNvPr id="0" name=""/>
        <dsp:cNvSpPr/>
      </dsp:nvSpPr>
      <dsp:spPr>
        <a:xfrm>
          <a:off x="386065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5817" y="31797"/>
        <a:ext cx="795477" cy="530317"/>
      </dsp:txXfrm>
    </dsp:sp>
    <dsp:sp modelId="{B91F641D-56C7-46D1-82CE-70D95118EED2}">
      <dsp:nvSpPr>
        <dsp:cNvPr id="0" name=""/>
        <dsp:cNvSpPr/>
      </dsp:nvSpPr>
      <dsp:spPr>
        <a:xfrm>
          <a:off x="505387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2</a:t>
          </a:r>
        </a:p>
      </dsp:txBody>
      <dsp:txXfrm>
        <a:off x="5319032" y="31797"/>
        <a:ext cx="795477" cy="530317"/>
      </dsp:txXfrm>
    </dsp:sp>
    <dsp:sp modelId="{2282EA53-9E67-4A31-ACBE-D6C6C293A1DB}">
      <dsp:nvSpPr>
        <dsp:cNvPr id="0" name=""/>
        <dsp:cNvSpPr/>
      </dsp:nvSpPr>
      <dsp:spPr>
        <a:xfrm>
          <a:off x="624708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3</a:t>
          </a:r>
        </a:p>
      </dsp:txBody>
      <dsp:txXfrm>
        <a:off x="6512247" y="31797"/>
        <a:ext cx="795477" cy="530317"/>
      </dsp:txXfrm>
    </dsp:sp>
    <dsp:sp modelId="{5E38E2C1-723C-490E-9372-BCD27F184FD2}">
      <dsp:nvSpPr>
        <dsp:cNvPr id="0" name=""/>
        <dsp:cNvSpPr/>
      </dsp:nvSpPr>
      <dsp:spPr>
        <a:xfrm>
          <a:off x="744030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4</a:t>
          </a:r>
        </a:p>
      </dsp:txBody>
      <dsp:txXfrm>
        <a:off x="7705463" y="31797"/>
        <a:ext cx="795477" cy="530317"/>
      </dsp:txXfrm>
    </dsp:sp>
    <dsp:sp modelId="{E14B2D25-3FC2-4F51-A631-3E695C3AF797}">
      <dsp:nvSpPr>
        <dsp:cNvPr id="0" name=""/>
        <dsp:cNvSpPr/>
      </dsp:nvSpPr>
      <dsp:spPr>
        <a:xfrm>
          <a:off x="863351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5</a:t>
          </a:r>
        </a:p>
      </dsp:txBody>
      <dsp:txXfrm>
        <a:off x="8898678" y="31797"/>
        <a:ext cx="795477" cy="530317"/>
      </dsp:txXfrm>
    </dsp:sp>
    <dsp:sp modelId="{29853799-8060-4249-868D-FA097C5A3B47}">
      <dsp:nvSpPr>
        <dsp:cNvPr id="0" name=""/>
        <dsp:cNvSpPr/>
      </dsp:nvSpPr>
      <dsp:spPr>
        <a:xfrm>
          <a:off x="982673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6</a:t>
          </a:r>
        </a:p>
      </dsp:txBody>
      <dsp:txXfrm>
        <a:off x="10091893" y="31797"/>
        <a:ext cx="795477" cy="530317"/>
      </dsp:txXfrm>
    </dsp:sp>
    <dsp:sp modelId="{2C1C82B8-E310-4EAC-BBDD-8E9B252AB0AA}">
      <dsp:nvSpPr>
        <dsp:cNvPr id="0" name=""/>
        <dsp:cNvSpPr/>
      </dsp:nvSpPr>
      <dsp:spPr>
        <a:xfrm>
          <a:off x="11019949" y="31797"/>
          <a:ext cx="1325794" cy="530317"/>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7</a:t>
          </a:r>
        </a:p>
      </dsp:txBody>
      <dsp:txXfrm>
        <a:off x="11285108" y="31797"/>
        <a:ext cx="795477" cy="530317"/>
      </dsp:txXfrm>
    </dsp:sp>
    <dsp:sp modelId="{047011FD-52B3-455C-8806-0B1AD604DCB9}">
      <dsp:nvSpPr>
        <dsp:cNvPr id="0" name=""/>
        <dsp:cNvSpPr/>
      </dsp:nvSpPr>
      <dsp:spPr>
        <a:xfrm>
          <a:off x="1221316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78323" y="31797"/>
        <a:ext cx="795477" cy="530317"/>
      </dsp:txXfrm>
    </dsp:sp>
    <dsp:sp modelId="{63CDF3F7-7F90-4437-9C21-5A3628BBD3DE}">
      <dsp:nvSpPr>
        <dsp:cNvPr id="0" name=""/>
        <dsp:cNvSpPr/>
      </dsp:nvSpPr>
      <dsp:spPr>
        <a:xfrm>
          <a:off x="1340637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1538" y="31797"/>
        <a:ext cx="795477" cy="530317"/>
      </dsp:txXfrm>
    </dsp:sp>
    <dsp:sp modelId="{00A74C53-ECC9-42E7-81E4-5F03014F713B}">
      <dsp:nvSpPr>
        <dsp:cNvPr id="0" name=""/>
        <dsp:cNvSpPr/>
      </dsp:nvSpPr>
      <dsp:spPr>
        <a:xfrm>
          <a:off x="14599594" y="34146"/>
          <a:ext cx="2102895" cy="52561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2404" y="34146"/>
        <a:ext cx="1577276" cy="525619"/>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918"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84839" y="9509"/>
        <a:ext cx="833763" cy="555842"/>
      </dsp:txXfrm>
    </dsp:sp>
    <dsp:sp modelId="{E6C83F4D-2561-421F-ADE6-F6D8467023E6}">
      <dsp:nvSpPr>
        <dsp:cNvPr id="0" name=""/>
        <dsp:cNvSpPr/>
      </dsp:nvSpPr>
      <dsp:spPr>
        <a:xfrm>
          <a:off x="1257562" y="9509"/>
          <a:ext cx="1677225" cy="555842"/>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ysClr val="windowText" lastClr="000000"/>
              </a:solidFill>
            </a:rPr>
            <a:t>Instructions &amp; Index</a:t>
          </a:r>
        </a:p>
      </dsp:txBody>
      <dsp:txXfrm>
        <a:off x="1535483" y="9509"/>
        <a:ext cx="1121383" cy="555842"/>
      </dsp:txXfrm>
    </dsp:sp>
    <dsp:sp modelId="{F1EB264B-191A-4DD4-89C1-1166FA3AC16F}">
      <dsp:nvSpPr>
        <dsp:cNvPr id="0" name=""/>
        <dsp:cNvSpPr/>
      </dsp:nvSpPr>
      <dsp:spPr>
        <a:xfrm>
          <a:off x="2795827"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Rating Scale</a:t>
          </a:r>
        </a:p>
      </dsp:txBody>
      <dsp:txXfrm>
        <a:off x="3073748" y="9509"/>
        <a:ext cx="833763" cy="555842"/>
      </dsp:txXfrm>
    </dsp:sp>
    <dsp:sp modelId="{6A96A079-40E6-4E02-BCD8-B653DFAE3108}">
      <dsp:nvSpPr>
        <dsp:cNvPr id="0" name=""/>
        <dsp:cNvSpPr/>
      </dsp:nvSpPr>
      <dsp:spPr>
        <a:xfrm>
          <a:off x="4046472"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1</a:t>
          </a:r>
        </a:p>
      </dsp:txBody>
      <dsp:txXfrm>
        <a:off x="4324393" y="9509"/>
        <a:ext cx="833763" cy="555842"/>
      </dsp:txXfrm>
    </dsp:sp>
    <dsp:sp modelId="{B91F641D-56C7-46D1-82CE-70D95118EED2}">
      <dsp:nvSpPr>
        <dsp:cNvPr id="0" name=""/>
        <dsp:cNvSpPr/>
      </dsp:nvSpPr>
      <dsp:spPr>
        <a:xfrm>
          <a:off x="5297116"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2</a:t>
          </a:r>
        </a:p>
      </dsp:txBody>
      <dsp:txXfrm>
        <a:off x="5575037" y="9509"/>
        <a:ext cx="833763" cy="555842"/>
      </dsp:txXfrm>
    </dsp:sp>
    <dsp:sp modelId="{2282EA53-9E67-4A31-ACBE-D6C6C293A1DB}">
      <dsp:nvSpPr>
        <dsp:cNvPr id="0" name=""/>
        <dsp:cNvSpPr/>
      </dsp:nvSpPr>
      <dsp:spPr>
        <a:xfrm>
          <a:off x="6547761"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3</a:t>
          </a:r>
        </a:p>
      </dsp:txBody>
      <dsp:txXfrm>
        <a:off x="6825682" y="9509"/>
        <a:ext cx="833763" cy="555842"/>
      </dsp:txXfrm>
    </dsp:sp>
    <dsp:sp modelId="{5E38E2C1-723C-490E-9372-BCD27F184FD2}">
      <dsp:nvSpPr>
        <dsp:cNvPr id="0" name=""/>
        <dsp:cNvSpPr/>
      </dsp:nvSpPr>
      <dsp:spPr>
        <a:xfrm>
          <a:off x="7798406"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4</a:t>
          </a:r>
        </a:p>
      </dsp:txBody>
      <dsp:txXfrm>
        <a:off x="8076327" y="9509"/>
        <a:ext cx="833763" cy="555842"/>
      </dsp:txXfrm>
    </dsp:sp>
    <dsp:sp modelId="{E14B2D25-3FC2-4F51-A631-3E695C3AF797}">
      <dsp:nvSpPr>
        <dsp:cNvPr id="0" name=""/>
        <dsp:cNvSpPr/>
      </dsp:nvSpPr>
      <dsp:spPr>
        <a:xfrm>
          <a:off x="9049050"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5</a:t>
          </a:r>
        </a:p>
      </dsp:txBody>
      <dsp:txXfrm>
        <a:off x="9326971" y="9509"/>
        <a:ext cx="833763" cy="555842"/>
      </dsp:txXfrm>
    </dsp:sp>
    <dsp:sp modelId="{29853799-8060-4249-868D-FA097C5A3B47}">
      <dsp:nvSpPr>
        <dsp:cNvPr id="0" name=""/>
        <dsp:cNvSpPr/>
      </dsp:nvSpPr>
      <dsp:spPr>
        <a:xfrm>
          <a:off x="10299695"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6</a:t>
          </a:r>
        </a:p>
      </dsp:txBody>
      <dsp:txXfrm>
        <a:off x="10577616" y="9509"/>
        <a:ext cx="833763" cy="555842"/>
      </dsp:txXfrm>
    </dsp:sp>
    <dsp:sp modelId="{2C1C82B8-E310-4EAC-BBDD-8E9B252AB0AA}">
      <dsp:nvSpPr>
        <dsp:cNvPr id="0" name=""/>
        <dsp:cNvSpPr/>
      </dsp:nvSpPr>
      <dsp:spPr>
        <a:xfrm>
          <a:off x="11550339"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7</a:t>
          </a:r>
        </a:p>
      </dsp:txBody>
      <dsp:txXfrm>
        <a:off x="11828260" y="9509"/>
        <a:ext cx="833763" cy="555842"/>
      </dsp:txXfrm>
    </dsp:sp>
    <dsp:sp modelId="{047011FD-52B3-455C-8806-0B1AD604DCB9}">
      <dsp:nvSpPr>
        <dsp:cNvPr id="0" name=""/>
        <dsp:cNvSpPr/>
      </dsp:nvSpPr>
      <dsp:spPr>
        <a:xfrm>
          <a:off x="12800984" y="9509"/>
          <a:ext cx="1389605" cy="555842"/>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chemeClr val="bg1"/>
              </a:solidFill>
            </a:rPr>
            <a:t>Standard 8</a:t>
          </a:r>
        </a:p>
      </dsp:txBody>
      <dsp:txXfrm>
        <a:off x="13078905" y="9509"/>
        <a:ext cx="833763" cy="555842"/>
      </dsp:txXfrm>
    </dsp:sp>
    <dsp:sp modelId="{63CDF3F7-7F90-4437-9C21-5A3628BBD3DE}">
      <dsp:nvSpPr>
        <dsp:cNvPr id="0" name=""/>
        <dsp:cNvSpPr/>
      </dsp:nvSpPr>
      <dsp:spPr>
        <a:xfrm>
          <a:off x="14051629" y="9509"/>
          <a:ext cx="1389605" cy="55584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Summary</a:t>
          </a:r>
        </a:p>
      </dsp:txBody>
      <dsp:txXfrm>
        <a:off x="14329550" y="9509"/>
        <a:ext cx="833763" cy="555842"/>
      </dsp:txXfrm>
    </dsp:sp>
    <dsp:sp modelId="{00A74C53-ECC9-42E7-81E4-5F03014F713B}">
      <dsp:nvSpPr>
        <dsp:cNvPr id="0" name=""/>
        <dsp:cNvSpPr/>
      </dsp:nvSpPr>
      <dsp:spPr>
        <a:xfrm>
          <a:off x="15302273" y="11972"/>
          <a:ext cx="2204108" cy="5509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Plan for Continuous Improvement</a:t>
          </a:r>
        </a:p>
      </dsp:txBody>
      <dsp:txXfrm>
        <a:off x="15577732" y="11972"/>
        <a:ext cx="1653191" cy="550917"/>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856"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82293" y="11993"/>
        <a:ext cx="826312" cy="550874"/>
      </dsp:txXfrm>
    </dsp:sp>
    <dsp:sp modelId="{E6C83F4D-2561-421F-ADE6-F6D8467023E6}">
      <dsp:nvSpPr>
        <dsp:cNvPr id="0" name=""/>
        <dsp:cNvSpPr/>
      </dsp:nvSpPr>
      <dsp:spPr>
        <a:xfrm>
          <a:off x="1246324" y="11993"/>
          <a:ext cx="1662236" cy="550874"/>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ysClr val="windowText" lastClr="000000"/>
              </a:solidFill>
            </a:rPr>
            <a:t>Instructions &amp; Index</a:t>
          </a:r>
        </a:p>
      </dsp:txBody>
      <dsp:txXfrm>
        <a:off x="1521761" y="11993"/>
        <a:ext cx="1111362" cy="550874"/>
      </dsp:txXfrm>
    </dsp:sp>
    <dsp:sp modelId="{F1EB264B-191A-4DD4-89C1-1166FA3AC16F}">
      <dsp:nvSpPr>
        <dsp:cNvPr id="0" name=""/>
        <dsp:cNvSpPr/>
      </dsp:nvSpPr>
      <dsp:spPr>
        <a:xfrm>
          <a:off x="2770842"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Rating Scale</a:t>
          </a:r>
        </a:p>
      </dsp:txBody>
      <dsp:txXfrm>
        <a:off x="3046279" y="11993"/>
        <a:ext cx="826312" cy="550874"/>
      </dsp:txXfrm>
    </dsp:sp>
    <dsp:sp modelId="{6A96A079-40E6-4E02-BCD8-B653DFAE3108}">
      <dsp:nvSpPr>
        <dsp:cNvPr id="0" name=""/>
        <dsp:cNvSpPr/>
      </dsp:nvSpPr>
      <dsp:spPr>
        <a:xfrm>
          <a:off x="4010310"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1</a:t>
          </a:r>
        </a:p>
      </dsp:txBody>
      <dsp:txXfrm>
        <a:off x="4285747" y="11993"/>
        <a:ext cx="826312" cy="550874"/>
      </dsp:txXfrm>
    </dsp:sp>
    <dsp:sp modelId="{B91F641D-56C7-46D1-82CE-70D95118EED2}">
      <dsp:nvSpPr>
        <dsp:cNvPr id="0" name=""/>
        <dsp:cNvSpPr/>
      </dsp:nvSpPr>
      <dsp:spPr>
        <a:xfrm>
          <a:off x="5249778"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2</a:t>
          </a:r>
        </a:p>
      </dsp:txBody>
      <dsp:txXfrm>
        <a:off x="5525215" y="11993"/>
        <a:ext cx="826312" cy="550874"/>
      </dsp:txXfrm>
    </dsp:sp>
    <dsp:sp modelId="{2282EA53-9E67-4A31-ACBE-D6C6C293A1DB}">
      <dsp:nvSpPr>
        <dsp:cNvPr id="0" name=""/>
        <dsp:cNvSpPr/>
      </dsp:nvSpPr>
      <dsp:spPr>
        <a:xfrm>
          <a:off x="6489246"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3</a:t>
          </a:r>
        </a:p>
      </dsp:txBody>
      <dsp:txXfrm>
        <a:off x="6764683" y="11993"/>
        <a:ext cx="826312" cy="550874"/>
      </dsp:txXfrm>
    </dsp:sp>
    <dsp:sp modelId="{5E38E2C1-723C-490E-9372-BCD27F184FD2}">
      <dsp:nvSpPr>
        <dsp:cNvPr id="0" name=""/>
        <dsp:cNvSpPr/>
      </dsp:nvSpPr>
      <dsp:spPr>
        <a:xfrm>
          <a:off x="7728715"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4</a:t>
          </a:r>
        </a:p>
      </dsp:txBody>
      <dsp:txXfrm>
        <a:off x="8004152" y="11993"/>
        <a:ext cx="826312" cy="550874"/>
      </dsp:txXfrm>
    </dsp:sp>
    <dsp:sp modelId="{E14B2D25-3FC2-4F51-A631-3E695C3AF797}">
      <dsp:nvSpPr>
        <dsp:cNvPr id="0" name=""/>
        <dsp:cNvSpPr/>
      </dsp:nvSpPr>
      <dsp:spPr>
        <a:xfrm>
          <a:off x="8968183"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5</a:t>
          </a:r>
        </a:p>
      </dsp:txBody>
      <dsp:txXfrm>
        <a:off x="9243620" y="11993"/>
        <a:ext cx="826312" cy="550874"/>
      </dsp:txXfrm>
    </dsp:sp>
    <dsp:sp modelId="{29853799-8060-4249-868D-FA097C5A3B47}">
      <dsp:nvSpPr>
        <dsp:cNvPr id="0" name=""/>
        <dsp:cNvSpPr/>
      </dsp:nvSpPr>
      <dsp:spPr>
        <a:xfrm>
          <a:off x="10207651"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6</a:t>
          </a:r>
        </a:p>
      </dsp:txBody>
      <dsp:txXfrm>
        <a:off x="10483088" y="11993"/>
        <a:ext cx="826312" cy="550874"/>
      </dsp:txXfrm>
    </dsp:sp>
    <dsp:sp modelId="{2C1C82B8-E310-4EAC-BBDD-8E9B252AB0AA}">
      <dsp:nvSpPr>
        <dsp:cNvPr id="0" name=""/>
        <dsp:cNvSpPr/>
      </dsp:nvSpPr>
      <dsp:spPr>
        <a:xfrm>
          <a:off x="11447119"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7</a:t>
          </a:r>
        </a:p>
      </dsp:txBody>
      <dsp:txXfrm>
        <a:off x="11722556" y="11993"/>
        <a:ext cx="826312" cy="550874"/>
      </dsp:txXfrm>
    </dsp:sp>
    <dsp:sp modelId="{047011FD-52B3-455C-8806-0B1AD604DCB9}">
      <dsp:nvSpPr>
        <dsp:cNvPr id="0" name=""/>
        <dsp:cNvSpPr/>
      </dsp:nvSpPr>
      <dsp:spPr>
        <a:xfrm>
          <a:off x="12686587" y="11993"/>
          <a:ext cx="1377186" cy="55087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8</a:t>
          </a:r>
        </a:p>
      </dsp:txBody>
      <dsp:txXfrm>
        <a:off x="12962024" y="11993"/>
        <a:ext cx="826312" cy="550874"/>
      </dsp:txXfrm>
    </dsp:sp>
    <dsp:sp modelId="{63CDF3F7-7F90-4437-9C21-5A3628BBD3DE}">
      <dsp:nvSpPr>
        <dsp:cNvPr id="0" name=""/>
        <dsp:cNvSpPr/>
      </dsp:nvSpPr>
      <dsp:spPr>
        <a:xfrm>
          <a:off x="13926055" y="11993"/>
          <a:ext cx="1377186" cy="550874"/>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chemeClr val="bg1"/>
              </a:solidFill>
            </a:rPr>
            <a:t>Summary</a:t>
          </a:r>
        </a:p>
      </dsp:txBody>
      <dsp:txXfrm>
        <a:off x="14201492" y="11993"/>
        <a:ext cx="826312" cy="550874"/>
      </dsp:txXfrm>
    </dsp:sp>
    <dsp:sp modelId="{00A74C53-ECC9-42E7-81E4-5F03014F713B}">
      <dsp:nvSpPr>
        <dsp:cNvPr id="0" name=""/>
        <dsp:cNvSpPr/>
      </dsp:nvSpPr>
      <dsp:spPr>
        <a:xfrm>
          <a:off x="15165523" y="14434"/>
          <a:ext cx="2184411" cy="545993"/>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Plan for Continuous Improvement</a:t>
          </a:r>
        </a:p>
      </dsp:txBody>
      <dsp:txXfrm>
        <a:off x="15438520" y="14434"/>
        <a:ext cx="1638418" cy="545993"/>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7019"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89027" y="14947"/>
        <a:ext cx="846024" cy="564016"/>
      </dsp:txXfrm>
    </dsp:sp>
    <dsp:sp modelId="{E6C83F4D-2561-421F-ADE6-F6D8467023E6}">
      <dsp:nvSpPr>
        <dsp:cNvPr id="0" name=""/>
        <dsp:cNvSpPr/>
      </dsp:nvSpPr>
      <dsp:spPr>
        <a:xfrm>
          <a:off x="1276056" y="14947"/>
          <a:ext cx="1701890" cy="564016"/>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ysClr val="windowText" lastClr="000000"/>
              </a:solidFill>
            </a:rPr>
            <a:t>Instructions &amp; Index</a:t>
          </a:r>
        </a:p>
      </dsp:txBody>
      <dsp:txXfrm>
        <a:off x="1558064" y="14947"/>
        <a:ext cx="1137874" cy="564016"/>
      </dsp:txXfrm>
    </dsp:sp>
    <dsp:sp modelId="{F1EB264B-191A-4DD4-89C1-1166FA3AC16F}">
      <dsp:nvSpPr>
        <dsp:cNvPr id="0" name=""/>
        <dsp:cNvSpPr/>
      </dsp:nvSpPr>
      <dsp:spPr>
        <a:xfrm>
          <a:off x="2836942"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Rating Scale</a:t>
          </a:r>
        </a:p>
      </dsp:txBody>
      <dsp:txXfrm>
        <a:off x="3118950" y="14947"/>
        <a:ext cx="846024" cy="564016"/>
      </dsp:txXfrm>
    </dsp:sp>
    <dsp:sp modelId="{6A96A079-40E6-4E02-BCD8-B653DFAE3108}">
      <dsp:nvSpPr>
        <dsp:cNvPr id="0" name=""/>
        <dsp:cNvSpPr/>
      </dsp:nvSpPr>
      <dsp:spPr>
        <a:xfrm>
          <a:off x="4105979"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1</a:t>
          </a:r>
        </a:p>
      </dsp:txBody>
      <dsp:txXfrm>
        <a:off x="4387987" y="14947"/>
        <a:ext cx="846024" cy="564016"/>
      </dsp:txXfrm>
    </dsp:sp>
    <dsp:sp modelId="{B91F641D-56C7-46D1-82CE-70D95118EED2}">
      <dsp:nvSpPr>
        <dsp:cNvPr id="0" name=""/>
        <dsp:cNvSpPr/>
      </dsp:nvSpPr>
      <dsp:spPr>
        <a:xfrm>
          <a:off x="5375015"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2</a:t>
          </a:r>
        </a:p>
      </dsp:txBody>
      <dsp:txXfrm>
        <a:off x="5657023" y="14947"/>
        <a:ext cx="846024" cy="564016"/>
      </dsp:txXfrm>
    </dsp:sp>
    <dsp:sp modelId="{2282EA53-9E67-4A31-ACBE-D6C6C293A1DB}">
      <dsp:nvSpPr>
        <dsp:cNvPr id="0" name=""/>
        <dsp:cNvSpPr/>
      </dsp:nvSpPr>
      <dsp:spPr>
        <a:xfrm>
          <a:off x="6644051"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3</a:t>
          </a:r>
        </a:p>
      </dsp:txBody>
      <dsp:txXfrm>
        <a:off x="6926059" y="14947"/>
        <a:ext cx="846024" cy="564016"/>
      </dsp:txXfrm>
    </dsp:sp>
    <dsp:sp modelId="{5E38E2C1-723C-490E-9372-BCD27F184FD2}">
      <dsp:nvSpPr>
        <dsp:cNvPr id="0" name=""/>
        <dsp:cNvSpPr/>
      </dsp:nvSpPr>
      <dsp:spPr>
        <a:xfrm>
          <a:off x="7913088"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4</a:t>
          </a:r>
        </a:p>
      </dsp:txBody>
      <dsp:txXfrm>
        <a:off x="8195096" y="14947"/>
        <a:ext cx="846024" cy="564016"/>
      </dsp:txXfrm>
    </dsp:sp>
    <dsp:sp modelId="{E14B2D25-3FC2-4F51-A631-3E695C3AF797}">
      <dsp:nvSpPr>
        <dsp:cNvPr id="0" name=""/>
        <dsp:cNvSpPr/>
      </dsp:nvSpPr>
      <dsp:spPr>
        <a:xfrm>
          <a:off x="9182124"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5</a:t>
          </a:r>
        </a:p>
      </dsp:txBody>
      <dsp:txXfrm>
        <a:off x="9464132" y="14947"/>
        <a:ext cx="846024" cy="564016"/>
      </dsp:txXfrm>
    </dsp:sp>
    <dsp:sp modelId="{29853799-8060-4249-868D-FA097C5A3B47}">
      <dsp:nvSpPr>
        <dsp:cNvPr id="0" name=""/>
        <dsp:cNvSpPr/>
      </dsp:nvSpPr>
      <dsp:spPr>
        <a:xfrm>
          <a:off x="10451161"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6</a:t>
          </a:r>
        </a:p>
      </dsp:txBody>
      <dsp:txXfrm>
        <a:off x="10733169" y="14947"/>
        <a:ext cx="846024" cy="564016"/>
      </dsp:txXfrm>
    </dsp:sp>
    <dsp:sp modelId="{2C1C82B8-E310-4EAC-BBDD-8E9B252AB0AA}">
      <dsp:nvSpPr>
        <dsp:cNvPr id="0" name=""/>
        <dsp:cNvSpPr/>
      </dsp:nvSpPr>
      <dsp:spPr>
        <a:xfrm>
          <a:off x="11720197"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7</a:t>
          </a:r>
        </a:p>
      </dsp:txBody>
      <dsp:txXfrm>
        <a:off x="12002205" y="14947"/>
        <a:ext cx="846024" cy="564016"/>
      </dsp:txXfrm>
    </dsp:sp>
    <dsp:sp modelId="{047011FD-52B3-455C-8806-0B1AD604DCB9}">
      <dsp:nvSpPr>
        <dsp:cNvPr id="0" name=""/>
        <dsp:cNvSpPr/>
      </dsp:nvSpPr>
      <dsp:spPr>
        <a:xfrm>
          <a:off x="12989233" y="14947"/>
          <a:ext cx="1410040" cy="5640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8</a:t>
          </a:r>
        </a:p>
      </dsp:txBody>
      <dsp:txXfrm>
        <a:off x="13271241" y="14947"/>
        <a:ext cx="846024" cy="564016"/>
      </dsp:txXfrm>
    </dsp:sp>
    <dsp:sp modelId="{63CDF3F7-7F90-4437-9C21-5A3628BBD3DE}">
      <dsp:nvSpPr>
        <dsp:cNvPr id="0" name=""/>
        <dsp:cNvSpPr/>
      </dsp:nvSpPr>
      <dsp:spPr>
        <a:xfrm>
          <a:off x="14258270" y="14947"/>
          <a:ext cx="1410040" cy="564016"/>
        </a:xfrm>
        <a:prstGeom prst="chevron">
          <a:avLst/>
        </a:prstGeom>
        <a:solidFill>
          <a:sysClr val="window" lastClr="FFFFFF"/>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ysClr val="windowText" lastClr="000000"/>
              </a:solidFill>
            </a:rPr>
            <a:t>Summary</a:t>
          </a:r>
        </a:p>
      </dsp:txBody>
      <dsp:txXfrm>
        <a:off x="14540278" y="14947"/>
        <a:ext cx="846024" cy="564016"/>
      </dsp:txXfrm>
    </dsp:sp>
    <dsp:sp modelId="{00A74C53-ECC9-42E7-81E4-5F03014F713B}">
      <dsp:nvSpPr>
        <dsp:cNvPr id="0" name=""/>
        <dsp:cNvSpPr/>
      </dsp:nvSpPr>
      <dsp:spPr>
        <a:xfrm>
          <a:off x="15527306" y="17446"/>
          <a:ext cx="2236521" cy="559018"/>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chemeClr val="bg1"/>
              </a:solidFill>
            </a:rPr>
            <a:t>Plan for Continuous Improvement</a:t>
          </a:r>
        </a:p>
      </dsp:txBody>
      <dsp:txXfrm>
        <a:off x="15806815" y="17446"/>
        <a:ext cx="1677503" cy="5590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3856"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800" kern="1200">
              <a:latin typeface="Calibri" panose="020F0502020204030204"/>
              <a:ea typeface="+mn-ea"/>
              <a:cs typeface="+mn-cs"/>
            </a:rPr>
            <a:t>Cover</a:t>
          </a:r>
          <a:endParaRPr lang="en-AU" sz="1100" kern="1200">
            <a:latin typeface="Calibri" panose="020F0502020204030204"/>
            <a:ea typeface="+mn-ea"/>
            <a:cs typeface="+mn-cs"/>
          </a:endParaRPr>
        </a:p>
      </dsp:txBody>
      <dsp:txXfrm>
        <a:off x="158788" y="36666"/>
        <a:ext cx="464798" cy="309864"/>
      </dsp:txXfrm>
    </dsp:sp>
    <dsp:sp modelId="{E6C83F4D-2561-421F-ADE6-F6D8467023E6}">
      <dsp:nvSpPr>
        <dsp:cNvPr id="0" name=""/>
        <dsp:cNvSpPr/>
      </dsp:nvSpPr>
      <dsp:spPr>
        <a:xfrm>
          <a:off x="701052" y="36666"/>
          <a:ext cx="935001" cy="309864"/>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solidFill>
                <a:schemeClr val="bg1"/>
              </a:solidFill>
            </a:rPr>
            <a:t>Instructions &amp; Index</a:t>
          </a:r>
        </a:p>
      </dsp:txBody>
      <dsp:txXfrm>
        <a:off x="855984" y="36666"/>
        <a:ext cx="625137" cy="309864"/>
      </dsp:txXfrm>
    </dsp:sp>
    <dsp:sp modelId="{F1EB264B-191A-4DD4-89C1-1166FA3AC16F}">
      <dsp:nvSpPr>
        <dsp:cNvPr id="0" name=""/>
        <dsp:cNvSpPr/>
      </dsp:nvSpPr>
      <dsp:spPr>
        <a:xfrm>
          <a:off x="1558587"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Rating Scale</a:t>
          </a:r>
        </a:p>
      </dsp:txBody>
      <dsp:txXfrm>
        <a:off x="1713519" y="36666"/>
        <a:ext cx="464798" cy="309864"/>
      </dsp:txXfrm>
    </dsp:sp>
    <dsp:sp modelId="{6A96A079-40E6-4E02-BCD8-B653DFAE3108}">
      <dsp:nvSpPr>
        <dsp:cNvPr id="0" name=""/>
        <dsp:cNvSpPr/>
      </dsp:nvSpPr>
      <dsp:spPr>
        <a:xfrm>
          <a:off x="2255783"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1</a:t>
          </a:r>
        </a:p>
      </dsp:txBody>
      <dsp:txXfrm>
        <a:off x="2410715" y="36666"/>
        <a:ext cx="464798" cy="309864"/>
      </dsp:txXfrm>
    </dsp:sp>
    <dsp:sp modelId="{B91F641D-56C7-46D1-82CE-70D95118EED2}">
      <dsp:nvSpPr>
        <dsp:cNvPr id="0" name=""/>
        <dsp:cNvSpPr/>
      </dsp:nvSpPr>
      <dsp:spPr>
        <a:xfrm>
          <a:off x="2952979"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2</a:t>
          </a:r>
        </a:p>
      </dsp:txBody>
      <dsp:txXfrm>
        <a:off x="3107911" y="36666"/>
        <a:ext cx="464798" cy="309864"/>
      </dsp:txXfrm>
    </dsp:sp>
    <dsp:sp modelId="{2282EA53-9E67-4A31-ACBE-D6C6C293A1DB}">
      <dsp:nvSpPr>
        <dsp:cNvPr id="0" name=""/>
        <dsp:cNvSpPr/>
      </dsp:nvSpPr>
      <dsp:spPr>
        <a:xfrm>
          <a:off x="3650175"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3</a:t>
          </a:r>
        </a:p>
      </dsp:txBody>
      <dsp:txXfrm>
        <a:off x="3805107" y="36666"/>
        <a:ext cx="464798" cy="309864"/>
      </dsp:txXfrm>
    </dsp:sp>
    <dsp:sp modelId="{5E38E2C1-723C-490E-9372-BCD27F184FD2}">
      <dsp:nvSpPr>
        <dsp:cNvPr id="0" name=""/>
        <dsp:cNvSpPr/>
      </dsp:nvSpPr>
      <dsp:spPr>
        <a:xfrm>
          <a:off x="4347371"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4</a:t>
          </a:r>
        </a:p>
      </dsp:txBody>
      <dsp:txXfrm>
        <a:off x="4502303" y="36666"/>
        <a:ext cx="464798" cy="309864"/>
      </dsp:txXfrm>
    </dsp:sp>
    <dsp:sp modelId="{E14B2D25-3FC2-4F51-A631-3E695C3AF797}">
      <dsp:nvSpPr>
        <dsp:cNvPr id="0" name=""/>
        <dsp:cNvSpPr/>
      </dsp:nvSpPr>
      <dsp:spPr>
        <a:xfrm>
          <a:off x="5044566"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5</a:t>
          </a:r>
        </a:p>
      </dsp:txBody>
      <dsp:txXfrm>
        <a:off x="5199498" y="36666"/>
        <a:ext cx="464798" cy="309864"/>
      </dsp:txXfrm>
    </dsp:sp>
    <dsp:sp modelId="{29853799-8060-4249-868D-FA097C5A3B47}">
      <dsp:nvSpPr>
        <dsp:cNvPr id="0" name=""/>
        <dsp:cNvSpPr/>
      </dsp:nvSpPr>
      <dsp:spPr>
        <a:xfrm>
          <a:off x="5741762"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6</a:t>
          </a:r>
        </a:p>
      </dsp:txBody>
      <dsp:txXfrm>
        <a:off x="5896694" y="36666"/>
        <a:ext cx="464798" cy="309864"/>
      </dsp:txXfrm>
    </dsp:sp>
    <dsp:sp modelId="{2C1C82B8-E310-4EAC-BBDD-8E9B252AB0AA}">
      <dsp:nvSpPr>
        <dsp:cNvPr id="0" name=""/>
        <dsp:cNvSpPr/>
      </dsp:nvSpPr>
      <dsp:spPr>
        <a:xfrm>
          <a:off x="6438958"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7</a:t>
          </a:r>
        </a:p>
      </dsp:txBody>
      <dsp:txXfrm>
        <a:off x="6593890" y="36666"/>
        <a:ext cx="464798" cy="309864"/>
      </dsp:txXfrm>
    </dsp:sp>
    <dsp:sp modelId="{047011FD-52B3-455C-8806-0B1AD604DCB9}">
      <dsp:nvSpPr>
        <dsp:cNvPr id="0" name=""/>
        <dsp:cNvSpPr/>
      </dsp:nvSpPr>
      <dsp:spPr>
        <a:xfrm>
          <a:off x="7136154"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Standard 8</a:t>
          </a:r>
        </a:p>
      </dsp:txBody>
      <dsp:txXfrm>
        <a:off x="7291086" y="36666"/>
        <a:ext cx="464798" cy="309864"/>
      </dsp:txXfrm>
    </dsp:sp>
    <dsp:sp modelId="{63CDF3F7-7F90-4437-9C21-5A3628BBD3DE}">
      <dsp:nvSpPr>
        <dsp:cNvPr id="0" name=""/>
        <dsp:cNvSpPr/>
      </dsp:nvSpPr>
      <dsp:spPr>
        <a:xfrm>
          <a:off x="7833350" y="36666"/>
          <a:ext cx="774662" cy="30986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Summary</a:t>
          </a:r>
        </a:p>
      </dsp:txBody>
      <dsp:txXfrm>
        <a:off x="7988282" y="36666"/>
        <a:ext cx="464798" cy="309864"/>
      </dsp:txXfrm>
    </dsp:sp>
    <dsp:sp modelId="{00A74C53-ECC9-42E7-81E4-5F03014F713B}">
      <dsp:nvSpPr>
        <dsp:cNvPr id="0" name=""/>
        <dsp:cNvSpPr/>
      </dsp:nvSpPr>
      <dsp:spPr>
        <a:xfrm>
          <a:off x="8530545" y="38038"/>
          <a:ext cx="1228722" cy="30711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10668" rIns="10668" bIns="10668" numCol="1" spcCol="1270" anchor="ctr" anchorCtr="0">
          <a:noAutofit/>
        </a:bodyPr>
        <a:lstStyle/>
        <a:p>
          <a:pPr marL="0" lvl="0" indent="0" algn="ctr" defTabSz="355600">
            <a:lnSpc>
              <a:spcPct val="90000"/>
            </a:lnSpc>
            <a:spcBef>
              <a:spcPct val="0"/>
            </a:spcBef>
            <a:spcAft>
              <a:spcPct val="35000"/>
            </a:spcAft>
            <a:buNone/>
          </a:pPr>
          <a:r>
            <a:rPr lang="en-AU" sz="800" kern="1200"/>
            <a:t>Plan for Continuous Improvement</a:t>
          </a:r>
        </a:p>
      </dsp:txBody>
      <dsp:txXfrm>
        <a:off x="8684105" y="38038"/>
        <a:ext cx="921603" cy="30711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5427"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23485" y="69372"/>
        <a:ext cx="654175" cy="436116"/>
      </dsp:txXfrm>
    </dsp:sp>
    <dsp:sp modelId="{E6C83F4D-2561-421F-ADE6-F6D8467023E6}">
      <dsp:nvSpPr>
        <dsp:cNvPr id="0" name=""/>
        <dsp:cNvSpPr/>
      </dsp:nvSpPr>
      <dsp:spPr>
        <a:xfrm>
          <a:off x="986690" y="69372"/>
          <a:ext cx="1315959" cy="436116"/>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solidFill>
                <a:sysClr val="windowText" lastClr="000000"/>
              </a:solidFill>
            </a:rPr>
            <a:t>Instructions &amp; Index</a:t>
          </a:r>
        </a:p>
      </dsp:txBody>
      <dsp:txXfrm>
        <a:off x="1204748" y="69372"/>
        <a:ext cx="879843" cy="436116"/>
      </dsp:txXfrm>
    </dsp:sp>
    <dsp:sp modelId="{F1EB264B-191A-4DD4-89C1-1166FA3AC16F}">
      <dsp:nvSpPr>
        <dsp:cNvPr id="0" name=""/>
        <dsp:cNvSpPr/>
      </dsp:nvSpPr>
      <dsp:spPr>
        <a:xfrm>
          <a:off x="2193620" y="69372"/>
          <a:ext cx="1090291" cy="436116"/>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solidFill>
                <a:schemeClr val="bg1"/>
              </a:solidFill>
            </a:rPr>
            <a:t>Rating Scale</a:t>
          </a:r>
        </a:p>
      </dsp:txBody>
      <dsp:txXfrm>
        <a:off x="2411678" y="69372"/>
        <a:ext cx="654175" cy="436116"/>
      </dsp:txXfrm>
    </dsp:sp>
    <dsp:sp modelId="{6A96A079-40E6-4E02-BCD8-B653DFAE3108}">
      <dsp:nvSpPr>
        <dsp:cNvPr id="0" name=""/>
        <dsp:cNvSpPr/>
      </dsp:nvSpPr>
      <dsp:spPr>
        <a:xfrm>
          <a:off x="3174883"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1</a:t>
          </a:r>
        </a:p>
      </dsp:txBody>
      <dsp:txXfrm>
        <a:off x="3392941" y="69372"/>
        <a:ext cx="654175" cy="436116"/>
      </dsp:txXfrm>
    </dsp:sp>
    <dsp:sp modelId="{B91F641D-56C7-46D1-82CE-70D95118EED2}">
      <dsp:nvSpPr>
        <dsp:cNvPr id="0" name=""/>
        <dsp:cNvSpPr/>
      </dsp:nvSpPr>
      <dsp:spPr>
        <a:xfrm>
          <a:off x="4156145"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2</a:t>
          </a:r>
        </a:p>
      </dsp:txBody>
      <dsp:txXfrm>
        <a:off x="4374203" y="69372"/>
        <a:ext cx="654175" cy="436116"/>
      </dsp:txXfrm>
    </dsp:sp>
    <dsp:sp modelId="{2282EA53-9E67-4A31-ACBE-D6C6C293A1DB}">
      <dsp:nvSpPr>
        <dsp:cNvPr id="0" name=""/>
        <dsp:cNvSpPr/>
      </dsp:nvSpPr>
      <dsp:spPr>
        <a:xfrm>
          <a:off x="5137407"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3</a:t>
          </a:r>
        </a:p>
      </dsp:txBody>
      <dsp:txXfrm>
        <a:off x="5355465" y="69372"/>
        <a:ext cx="654175" cy="436116"/>
      </dsp:txXfrm>
    </dsp:sp>
    <dsp:sp modelId="{5E38E2C1-723C-490E-9372-BCD27F184FD2}">
      <dsp:nvSpPr>
        <dsp:cNvPr id="0" name=""/>
        <dsp:cNvSpPr/>
      </dsp:nvSpPr>
      <dsp:spPr>
        <a:xfrm>
          <a:off x="6118669"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4</a:t>
          </a:r>
        </a:p>
      </dsp:txBody>
      <dsp:txXfrm>
        <a:off x="6336727" y="69372"/>
        <a:ext cx="654175" cy="436116"/>
      </dsp:txXfrm>
    </dsp:sp>
    <dsp:sp modelId="{E14B2D25-3FC2-4F51-A631-3E695C3AF797}">
      <dsp:nvSpPr>
        <dsp:cNvPr id="0" name=""/>
        <dsp:cNvSpPr/>
      </dsp:nvSpPr>
      <dsp:spPr>
        <a:xfrm>
          <a:off x="7099932"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5</a:t>
          </a:r>
        </a:p>
      </dsp:txBody>
      <dsp:txXfrm>
        <a:off x="7317990" y="69372"/>
        <a:ext cx="654175" cy="436116"/>
      </dsp:txXfrm>
    </dsp:sp>
    <dsp:sp modelId="{29853799-8060-4249-868D-FA097C5A3B47}">
      <dsp:nvSpPr>
        <dsp:cNvPr id="0" name=""/>
        <dsp:cNvSpPr/>
      </dsp:nvSpPr>
      <dsp:spPr>
        <a:xfrm>
          <a:off x="8081194"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6</a:t>
          </a:r>
        </a:p>
      </dsp:txBody>
      <dsp:txXfrm>
        <a:off x="8299252" y="69372"/>
        <a:ext cx="654175" cy="436116"/>
      </dsp:txXfrm>
    </dsp:sp>
    <dsp:sp modelId="{2C1C82B8-E310-4EAC-BBDD-8E9B252AB0AA}">
      <dsp:nvSpPr>
        <dsp:cNvPr id="0" name=""/>
        <dsp:cNvSpPr/>
      </dsp:nvSpPr>
      <dsp:spPr>
        <a:xfrm>
          <a:off x="9062456"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7</a:t>
          </a:r>
        </a:p>
      </dsp:txBody>
      <dsp:txXfrm>
        <a:off x="9280514" y="69372"/>
        <a:ext cx="654175" cy="436116"/>
      </dsp:txXfrm>
    </dsp:sp>
    <dsp:sp modelId="{047011FD-52B3-455C-8806-0B1AD604DCB9}">
      <dsp:nvSpPr>
        <dsp:cNvPr id="0" name=""/>
        <dsp:cNvSpPr/>
      </dsp:nvSpPr>
      <dsp:spPr>
        <a:xfrm>
          <a:off x="10043718"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Standard 8</a:t>
          </a:r>
        </a:p>
      </dsp:txBody>
      <dsp:txXfrm>
        <a:off x="10261776" y="69372"/>
        <a:ext cx="654175" cy="436116"/>
      </dsp:txXfrm>
    </dsp:sp>
    <dsp:sp modelId="{63CDF3F7-7F90-4437-9C21-5A3628BBD3DE}">
      <dsp:nvSpPr>
        <dsp:cNvPr id="0" name=""/>
        <dsp:cNvSpPr/>
      </dsp:nvSpPr>
      <dsp:spPr>
        <a:xfrm>
          <a:off x="11024981" y="69372"/>
          <a:ext cx="1090291" cy="43611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Summary</a:t>
          </a:r>
        </a:p>
      </dsp:txBody>
      <dsp:txXfrm>
        <a:off x="11243039" y="69372"/>
        <a:ext cx="654175" cy="436116"/>
      </dsp:txXfrm>
    </dsp:sp>
    <dsp:sp modelId="{00A74C53-ECC9-42E7-81E4-5F03014F713B}">
      <dsp:nvSpPr>
        <dsp:cNvPr id="0" name=""/>
        <dsp:cNvSpPr/>
      </dsp:nvSpPr>
      <dsp:spPr>
        <a:xfrm>
          <a:off x="12006243" y="71304"/>
          <a:ext cx="1729354" cy="432252"/>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200" kern="1200"/>
            <a:t>Plan for Continuous Improvement</a:t>
          </a:r>
        </a:p>
      </dsp:txBody>
      <dsp:txXfrm>
        <a:off x="12222369" y="71304"/>
        <a:ext cx="1297102" cy="432252"/>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852"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82124" y="12158"/>
        <a:ext cx="825817" cy="550544"/>
      </dsp:txXfrm>
    </dsp:sp>
    <dsp:sp modelId="{E6C83F4D-2561-421F-ADE6-F6D8467023E6}">
      <dsp:nvSpPr>
        <dsp:cNvPr id="0" name=""/>
        <dsp:cNvSpPr/>
      </dsp:nvSpPr>
      <dsp:spPr>
        <a:xfrm>
          <a:off x="1245577" y="12158"/>
          <a:ext cx="1661240" cy="550544"/>
        </a:xfrm>
        <a:prstGeom prst="chevron">
          <a:avLst/>
        </a:prstGeom>
        <a:solidFill>
          <a:sysClr val="window" lastClr="FFFFFF"/>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ysClr val="windowText" lastClr="000000"/>
              </a:solidFill>
            </a:rPr>
            <a:t>Instructions &amp; Index</a:t>
          </a:r>
        </a:p>
      </dsp:txBody>
      <dsp:txXfrm>
        <a:off x="1520849" y="12158"/>
        <a:ext cx="1110696" cy="550544"/>
      </dsp:txXfrm>
    </dsp:sp>
    <dsp:sp modelId="{F1EB264B-191A-4DD4-89C1-1166FA3AC16F}">
      <dsp:nvSpPr>
        <dsp:cNvPr id="0" name=""/>
        <dsp:cNvSpPr/>
      </dsp:nvSpPr>
      <dsp:spPr>
        <a:xfrm>
          <a:off x="2769181"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Rating Scale</a:t>
          </a:r>
        </a:p>
      </dsp:txBody>
      <dsp:txXfrm>
        <a:off x="3044453" y="12158"/>
        <a:ext cx="825817" cy="550544"/>
      </dsp:txXfrm>
    </dsp:sp>
    <dsp:sp modelId="{6A96A079-40E6-4E02-BCD8-B653DFAE3108}">
      <dsp:nvSpPr>
        <dsp:cNvPr id="0" name=""/>
        <dsp:cNvSpPr/>
      </dsp:nvSpPr>
      <dsp:spPr>
        <a:xfrm>
          <a:off x="4007906" y="12158"/>
          <a:ext cx="1376361" cy="550544"/>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solidFill>
                <a:schemeClr val="bg1"/>
              </a:solidFill>
            </a:rPr>
            <a:t>Standard 1</a:t>
          </a:r>
        </a:p>
      </dsp:txBody>
      <dsp:txXfrm>
        <a:off x="4283178" y="12158"/>
        <a:ext cx="825817" cy="550544"/>
      </dsp:txXfrm>
    </dsp:sp>
    <dsp:sp modelId="{B91F641D-56C7-46D1-82CE-70D95118EED2}">
      <dsp:nvSpPr>
        <dsp:cNvPr id="0" name=""/>
        <dsp:cNvSpPr/>
      </dsp:nvSpPr>
      <dsp:spPr>
        <a:xfrm>
          <a:off x="5246631"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2</a:t>
          </a:r>
        </a:p>
      </dsp:txBody>
      <dsp:txXfrm>
        <a:off x="5521903" y="12158"/>
        <a:ext cx="825817" cy="550544"/>
      </dsp:txXfrm>
    </dsp:sp>
    <dsp:sp modelId="{2282EA53-9E67-4A31-ACBE-D6C6C293A1DB}">
      <dsp:nvSpPr>
        <dsp:cNvPr id="0" name=""/>
        <dsp:cNvSpPr/>
      </dsp:nvSpPr>
      <dsp:spPr>
        <a:xfrm>
          <a:off x="6485356"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3</a:t>
          </a:r>
        </a:p>
      </dsp:txBody>
      <dsp:txXfrm>
        <a:off x="6760628" y="12158"/>
        <a:ext cx="825817" cy="550544"/>
      </dsp:txXfrm>
    </dsp:sp>
    <dsp:sp modelId="{5E38E2C1-723C-490E-9372-BCD27F184FD2}">
      <dsp:nvSpPr>
        <dsp:cNvPr id="0" name=""/>
        <dsp:cNvSpPr/>
      </dsp:nvSpPr>
      <dsp:spPr>
        <a:xfrm>
          <a:off x="7724081"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4</a:t>
          </a:r>
        </a:p>
      </dsp:txBody>
      <dsp:txXfrm>
        <a:off x="7999353" y="12158"/>
        <a:ext cx="825817" cy="550544"/>
      </dsp:txXfrm>
    </dsp:sp>
    <dsp:sp modelId="{E14B2D25-3FC2-4F51-A631-3E695C3AF797}">
      <dsp:nvSpPr>
        <dsp:cNvPr id="0" name=""/>
        <dsp:cNvSpPr/>
      </dsp:nvSpPr>
      <dsp:spPr>
        <a:xfrm>
          <a:off x="8962806"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5</a:t>
          </a:r>
        </a:p>
      </dsp:txBody>
      <dsp:txXfrm>
        <a:off x="9238078" y="12158"/>
        <a:ext cx="825817" cy="550544"/>
      </dsp:txXfrm>
    </dsp:sp>
    <dsp:sp modelId="{29853799-8060-4249-868D-FA097C5A3B47}">
      <dsp:nvSpPr>
        <dsp:cNvPr id="0" name=""/>
        <dsp:cNvSpPr/>
      </dsp:nvSpPr>
      <dsp:spPr>
        <a:xfrm>
          <a:off x="10201531"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6</a:t>
          </a:r>
        </a:p>
      </dsp:txBody>
      <dsp:txXfrm>
        <a:off x="10476803" y="12158"/>
        <a:ext cx="825817" cy="550544"/>
      </dsp:txXfrm>
    </dsp:sp>
    <dsp:sp modelId="{2C1C82B8-E310-4EAC-BBDD-8E9B252AB0AA}">
      <dsp:nvSpPr>
        <dsp:cNvPr id="0" name=""/>
        <dsp:cNvSpPr/>
      </dsp:nvSpPr>
      <dsp:spPr>
        <a:xfrm>
          <a:off x="11440256"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7</a:t>
          </a:r>
        </a:p>
      </dsp:txBody>
      <dsp:txXfrm>
        <a:off x="11715528" y="12158"/>
        <a:ext cx="825817" cy="550544"/>
      </dsp:txXfrm>
    </dsp:sp>
    <dsp:sp modelId="{047011FD-52B3-455C-8806-0B1AD604DCB9}">
      <dsp:nvSpPr>
        <dsp:cNvPr id="0" name=""/>
        <dsp:cNvSpPr/>
      </dsp:nvSpPr>
      <dsp:spPr>
        <a:xfrm>
          <a:off x="12678981"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Standard 8</a:t>
          </a:r>
        </a:p>
      </dsp:txBody>
      <dsp:txXfrm>
        <a:off x="12954253" y="12158"/>
        <a:ext cx="825817" cy="550544"/>
      </dsp:txXfrm>
    </dsp:sp>
    <dsp:sp modelId="{63CDF3F7-7F90-4437-9C21-5A3628BBD3DE}">
      <dsp:nvSpPr>
        <dsp:cNvPr id="0" name=""/>
        <dsp:cNvSpPr/>
      </dsp:nvSpPr>
      <dsp:spPr>
        <a:xfrm>
          <a:off x="13917706" y="12158"/>
          <a:ext cx="1376361" cy="550544"/>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Summary</a:t>
          </a:r>
        </a:p>
      </dsp:txBody>
      <dsp:txXfrm>
        <a:off x="14192978" y="12158"/>
        <a:ext cx="825817" cy="550544"/>
      </dsp:txXfrm>
    </dsp:sp>
    <dsp:sp modelId="{00A74C53-ECC9-42E7-81E4-5F03014F713B}">
      <dsp:nvSpPr>
        <dsp:cNvPr id="0" name=""/>
        <dsp:cNvSpPr/>
      </dsp:nvSpPr>
      <dsp:spPr>
        <a:xfrm>
          <a:off x="15156431" y="14597"/>
          <a:ext cx="2183101" cy="545666"/>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008" tIns="20003" rIns="20003" bIns="20003" numCol="1" spcCol="1270" anchor="ctr" anchorCtr="0">
          <a:noAutofit/>
        </a:bodyPr>
        <a:lstStyle/>
        <a:p>
          <a:pPr marL="0" lvl="0" indent="0" algn="ctr" defTabSz="666750">
            <a:lnSpc>
              <a:spcPct val="90000"/>
            </a:lnSpc>
            <a:spcBef>
              <a:spcPct val="0"/>
            </a:spcBef>
            <a:spcAft>
              <a:spcPct val="35000"/>
            </a:spcAft>
            <a:buNone/>
          </a:pPr>
          <a:r>
            <a:rPr lang="en-AU" sz="1500" kern="1200"/>
            <a:t>Plan for Continuous Improvement</a:t>
          </a:r>
        </a:p>
      </dsp:txBody>
      <dsp:txXfrm>
        <a:off x="15429264" y="14597"/>
        <a:ext cx="1637435" cy="545666"/>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878" y="31681"/>
        <a:ext cx="795823" cy="530549"/>
      </dsp:txXfrm>
    </dsp:sp>
    <dsp:sp modelId="{E6C83F4D-2561-421F-ADE6-F6D8467023E6}">
      <dsp:nvSpPr>
        <dsp:cNvPr id="0" name=""/>
        <dsp:cNvSpPr/>
      </dsp:nvSpPr>
      <dsp:spPr>
        <a:xfrm>
          <a:off x="1200338" y="31681"/>
          <a:ext cx="1600905" cy="530549"/>
        </a:xfrm>
        <a:prstGeom prst="chevron">
          <a:avLst/>
        </a:prstGeom>
        <a:solidFill>
          <a:sysClr val="window" lastClr="FFFFFF"/>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5613" y="31681"/>
        <a:ext cx="1070356" cy="530549"/>
      </dsp:txXfrm>
    </dsp:sp>
    <dsp:sp modelId="{F1EB264B-191A-4DD4-89C1-1166FA3AC16F}">
      <dsp:nvSpPr>
        <dsp:cNvPr id="0" name=""/>
        <dsp:cNvSpPr/>
      </dsp:nvSpPr>
      <dsp:spPr>
        <a:xfrm>
          <a:off x="2668606"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3881" y="31681"/>
        <a:ext cx="795823" cy="530549"/>
      </dsp:txXfrm>
    </dsp:sp>
    <dsp:sp modelId="{6A96A079-40E6-4E02-BCD8-B653DFAE3108}">
      <dsp:nvSpPr>
        <dsp:cNvPr id="0" name=""/>
        <dsp:cNvSpPr/>
      </dsp:nvSpPr>
      <dsp:spPr>
        <a:xfrm>
          <a:off x="3862341"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7616" y="31681"/>
        <a:ext cx="795823" cy="530549"/>
      </dsp:txXfrm>
    </dsp:sp>
    <dsp:sp modelId="{B91F641D-56C7-46D1-82CE-70D95118EED2}">
      <dsp:nvSpPr>
        <dsp:cNvPr id="0" name=""/>
        <dsp:cNvSpPr/>
      </dsp:nvSpPr>
      <dsp:spPr>
        <a:xfrm>
          <a:off x="5056076" y="31681"/>
          <a:ext cx="1326372" cy="530549"/>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2</a:t>
          </a:r>
        </a:p>
      </dsp:txBody>
      <dsp:txXfrm>
        <a:off x="5321351" y="31681"/>
        <a:ext cx="795823" cy="530549"/>
      </dsp:txXfrm>
    </dsp:sp>
    <dsp:sp modelId="{2282EA53-9E67-4A31-ACBE-D6C6C293A1DB}">
      <dsp:nvSpPr>
        <dsp:cNvPr id="0" name=""/>
        <dsp:cNvSpPr/>
      </dsp:nvSpPr>
      <dsp:spPr>
        <a:xfrm>
          <a:off x="6249812"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3</a:t>
          </a:r>
        </a:p>
      </dsp:txBody>
      <dsp:txXfrm>
        <a:off x="6515087" y="31681"/>
        <a:ext cx="795823" cy="530549"/>
      </dsp:txXfrm>
    </dsp:sp>
    <dsp:sp modelId="{5E38E2C1-723C-490E-9372-BCD27F184FD2}">
      <dsp:nvSpPr>
        <dsp:cNvPr id="0" name=""/>
        <dsp:cNvSpPr/>
      </dsp:nvSpPr>
      <dsp:spPr>
        <a:xfrm>
          <a:off x="7443547"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4</a:t>
          </a:r>
        </a:p>
      </dsp:txBody>
      <dsp:txXfrm>
        <a:off x="7708822" y="31681"/>
        <a:ext cx="795823" cy="530549"/>
      </dsp:txXfrm>
    </dsp:sp>
    <dsp:sp modelId="{E14B2D25-3FC2-4F51-A631-3E695C3AF797}">
      <dsp:nvSpPr>
        <dsp:cNvPr id="0" name=""/>
        <dsp:cNvSpPr/>
      </dsp:nvSpPr>
      <dsp:spPr>
        <a:xfrm>
          <a:off x="8637282"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5</a:t>
          </a:r>
        </a:p>
      </dsp:txBody>
      <dsp:txXfrm>
        <a:off x="8902557" y="31681"/>
        <a:ext cx="795823" cy="530549"/>
      </dsp:txXfrm>
    </dsp:sp>
    <dsp:sp modelId="{29853799-8060-4249-868D-FA097C5A3B47}">
      <dsp:nvSpPr>
        <dsp:cNvPr id="0" name=""/>
        <dsp:cNvSpPr/>
      </dsp:nvSpPr>
      <dsp:spPr>
        <a:xfrm>
          <a:off x="983101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6</a:t>
          </a:r>
        </a:p>
      </dsp:txBody>
      <dsp:txXfrm>
        <a:off x="10096293" y="31681"/>
        <a:ext cx="795823" cy="530549"/>
      </dsp:txXfrm>
    </dsp:sp>
    <dsp:sp modelId="{2C1C82B8-E310-4EAC-BBDD-8E9B252AB0AA}">
      <dsp:nvSpPr>
        <dsp:cNvPr id="0" name=""/>
        <dsp:cNvSpPr/>
      </dsp:nvSpPr>
      <dsp:spPr>
        <a:xfrm>
          <a:off x="1102475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7</a:t>
          </a:r>
        </a:p>
      </dsp:txBody>
      <dsp:txXfrm>
        <a:off x="11290028" y="31681"/>
        <a:ext cx="795823" cy="530549"/>
      </dsp:txXfrm>
    </dsp:sp>
    <dsp:sp modelId="{047011FD-52B3-455C-8806-0B1AD604DCB9}">
      <dsp:nvSpPr>
        <dsp:cNvPr id="0" name=""/>
        <dsp:cNvSpPr/>
      </dsp:nvSpPr>
      <dsp:spPr>
        <a:xfrm>
          <a:off x="1221848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83763" y="31681"/>
        <a:ext cx="795823" cy="530549"/>
      </dsp:txXfrm>
    </dsp:sp>
    <dsp:sp modelId="{63CDF3F7-7F90-4437-9C21-5A3628BBD3DE}">
      <dsp:nvSpPr>
        <dsp:cNvPr id="0" name=""/>
        <dsp:cNvSpPr/>
      </dsp:nvSpPr>
      <dsp:spPr>
        <a:xfrm>
          <a:off x="1341222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7498" y="31681"/>
        <a:ext cx="795823" cy="530549"/>
      </dsp:txXfrm>
    </dsp:sp>
    <dsp:sp modelId="{00A74C53-ECC9-42E7-81E4-5F03014F713B}">
      <dsp:nvSpPr>
        <dsp:cNvPr id="0" name=""/>
        <dsp:cNvSpPr/>
      </dsp:nvSpPr>
      <dsp:spPr>
        <a:xfrm>
          <a:off x="14605959" y="34031"/>
          <a:ext cx="2103812" cy="525848"/>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8883" y="34031"/>
        <a:ext cx="1577964" cy="525848"/>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878" y="31681"/>
        <a:ext cx="795823" cy="530549"/>
      </dsp:txXfrm>
    </dsp:sp>
    <dsp:sp modelId="{E6C83F4D-2561-421F-ADE6-F6D8467023E6}">
      <dsp:nvSpPr>
        <dsp:cNvPr id="0" name=""/>
        <dsp:cNvSpPr/>
      </dsp:nvSpPr>
      <dsp:spPr>
        <a:xfrm>
          <a:off x="1200338" y="31681"/>
          <a:ext cx="1600905" cy="530549"/>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5613" y="31681"/>
        <a:ext cx="1070356" cy="530549"/>
      </dsp:txXfrm>
    </dsp:sp>
    <dsp:sp modelId="{F1EB264B-191A-4DD4-89C1-1166FA3AC16F}">
      <dsp:nvSpPr>
        <dsp:cNvPr id="0" name=""/>
        <dsp:cNvSpPr/>
      </dsp:nvSpPr>
      <dsp:spPr>
        <a:xfrm>
          <a:off x="2668606"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3881" y="31681"/>
        <a:ext cx="795823" cy="530549"/>
      </dsp:txXfrm>
    </dsp:sp>
    <dsp:sp modelId="{6A96A079-40E6-4E02-BCD8-B653DFAE3108}">
      <dsp:nvSpPr>
        <dsp:cNvPr id="0" name=""/>
        <dsp:cNvSpPr/>
      </dsp:nvSpPr>
      <dsp:spPr>
        <a:xfrm>
          <a:off x="3862341"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7616" y="31681"/>
        <a:ext cx="795823" cy="530549"/>
      </dsp:txXfrm>
    </dsp:sp>
    <dsp:sp modelId="{B91F641D-56C7-46D1-82CE-70D95118EED2}">
      <dsp:nvSpPr>
        <dsp:cNvPr id="0" name=""/>
        <dsp:cNvSpPr/>
      </dsp:nvSpPr>
      <dsp:spPr>
        <a:xfrm>
          <a:off x="5056076"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2</a:t>
          </a:r>
        </a:p>
      </dsp:txBody>
      <dsp:txXfrm>
        <a:off x="5321351" y="31681"/>
        <a:ext cx="795823" cy="530549"/>
      </dsp:txXfrm>
    </dsp:sp>
    <dsp:sp modelId="{2282EA53-9E67-4A31-ACBE-D6C6C293A1DB}">
      <dsp:nvSpPr>
        <dsp:cNvPr id="0" name=""/>
        <dsp:cNvSpPr/>
      </dsp:nvSpPr>
      <dsp:spPr>
        <a:xfrm>
          <a:off x="6249812" y="31681"/>
          <a:ext cx="1326372" cy="530549"/>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3</a:t>
          </a:r>
        </a:p>
      </dsp:txBody>
      <dsp:txXfrm>
        <a:off x="6515087" y="31681"/>
        <a:ext cx="795823" cy="530549"/>
      </dsp:txXfrm>
    </dsp:sp>
    <dsp:sp modelId="{5E38E2C1-723C-490E-9372-BCD27F184FD2}">
      <dsp:nvSpPr>
        <dsp:cNvPr id="0" name=""/>
        <dsp:cNvSpPr/>
      </dsp:nvSpPr>
      <dsp:spPr>
        <a:xfrm>
          <a:off x="7443547"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4</a:t>
          </a:r>
        </a:p>
      </dsp:txBody>
      <dsp:txXfrm>
        <a:off x="7708822" y="31681"/>
        <a:ext cx="795823" cy="530549"/>
      </dsp:txXfrm>
    </dsp:sp>
    <dsp:sp modelId="{E14B2D25-3FC2-4F51-A631-3E695C3AF797}">
      <dsp:nvSpPr>
        <dsp:cNvPr id="0" name=""/>
        <dsp:cNvSpPr/>
      </dsp:nvSpPr>
      <dsp:spPr>
        <a:xfrm>
          <a:off x="8637282"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5</a:t>
          </a:r>
        </a:p>
      </dsp:txBody>
      <dsp:txXfrm>
        <a:off x="8902557" y="31681"/>
        <a:ext cx="795823" cy="530549"/>
      </dsp:txXfrm>
    </dsp:sp>
    <dsp:sp modelId="{29853799-8060-4249-868D-FA097C5A3B47}">
      <dsp:nvSpPr>
        <dsp:cNvPr id="0" name=""/>
        <dsp:cNvSpPr/>
      </dsp:nvSpPr>
      <dsp:spPr>
        <a:xfrm>
          <a:off x="983101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6</a:t>
          </a:r>
        </a:p>
      </dsp:txBody>
      <dsp:txXfrm>
        <a:off x="10096293" y="31681"/>
        <a:ext cx="795823" cy="530549"/>
      </dsp:txXfrm>
    </dsp:sp>
    <dsp:sp modelId="{2C1C82B8-E310-4EAC-BBDD-8E9B252AB0AA}">
      <dsp:nvSpPr>
        <dsp:cNvPr id="0" name=""/>
        <dsp:cNvSpPr/>
      </dsp:nvSpPr>
      <dsp:spPr>
        <a:xfrm>
          <a:off x="1102475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7</a:t>
          </a:r>
        </a:p>
      </dsp:txBody>
      <dsp:txXfrm>
        <a:off x="11290028" y="31681"/>
        <a:ext cx="795823" cy="530549"/>
      </dsp:txXfrm>
    </dsp:sp>
    <dsp:sp modelId="{047011FD-52B3-455C-8806-0B1AD604DCB9}">
      <dsp:nvSpPr>
        <dsp:cNvPr id="0" name=""/>
        <dsp:cNvSpPr/>
      </dsp:nvSpPr>
      <dsp:spPr>
        <a:xfrm>
          <a:off x="1221848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83763" y="31681"/>
        <a:ext cx="795823" cy="530549"/>
      </dsp:txXfrm>
    </dsp:sp>
    <dsp:sp modelId="{63CDF3F7-7F90-4437-9C21-5A3628BBD3DE}">
      <dsp:nvSpPr>
        <dsp:cNvPr id="0" name=""/>
        <dsp:cNvSpPr/>
      </dsp:nvSpPr>
      <dsp:spPr>
        <a:xfrm>
          <a:off x="1341222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7498" y="31681"/>
        <a:ext cx="795823" cy="530549"/>
      </dsp:txXfrm>
    </dsp:sp>
    <dsp:sp modelId="{00A74C53-ECC9-42E7-81E4-5F03014F713B}">
      <dsp:nvSpPr>
        <dsp:cNvPr id="0" name=""/>
        <dsp:cNvSpPr/>
      </dsp:nvSpPr>
      <dsp:spPr>
        <a:xfrm>
          <a:off x="14605959" y="34031"/>
          <a:ext cx="2103812" cy="525848"/>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8883" y="34031"/>
        <a:ext cx="1577964" cy="525848"/>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878" y="31681"/>
        <a:ext cx="795823" cy="530549"/>
      </dsp:txXfrm>
    </dsp:sp>
    <dsp:sp modelId="{E6C83F4D-2561-421F-ADE6-F6D8467023E6}">
      <dsp:nvSpPr>
        <dsp:cNvPr id="0" name=""/>
        <dsp:cNvSpPr/>
      </dsp:nvSpPr>
      <dsp:spPr>
        <a:xfrm>
          <a:off x="1200338" y="31681"/>
          <a:ext cx="1600905" cy="530549"/>
        </a:xfrm>
        <a:prstGeom prst="chevron">
          <a:avLst/>
        </a:prstGeom>
        <a:solidFill>
          <a:sysClr val="window" lastClr="FFFFFF"/>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5613" y="31681"/>
        <a:ext cx="1070356" cy="530549"/>
      </dsp:txXfrm>
    </dsp:sp>
    <dsp:sp modelId="{F1EB264B-191A-4DD4-89C1-1166FA3AC16F}">
      <dsp:nvSpPr>
        <dsp:cNvPr id="0" name=""/>
        <dsp:cNvSpPr/>
      </dsp:nvSpPr>
      <dsp:spPr>
        <a:xfrm>
          <a:off x="2668606"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3881" y="31681"/>
        <a:ext cx="795823" cy="530549"/>
      </dsp:txXfrm>
    </dsp:sp>
    <dsp:sp modelId="{6A96A079-40E6-4E02-BCD8-B653DFAE3108}">
      <dsp:nvSpPr>
        <dsp:cNvPr id="0" name=""/>
        <dsp:cNvSpPr/>
      </dsp:nvSpPr>
      <dsp:spPr>
        <a:xfrm>
          <a:off x="3862341"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7616" y="31681"/>
        <a:ext cx="795823" cy="530549"/>
      </dsp:txXfrm>
    </dsp:sp>
    <dsp:sp modelId="{B91F641D-56C7-46D1-82CE-70D95118EED2}">
      <dsp:nvSpPr>
        <dsp:cNvPr id="0" name=""/>
        <dsp:cNvSpPr/>
      </dsp:nvSpPr>
      <dsp:spPr>
        <a:xfrm>
          <a:off x="5056076"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2</a:t>
          </a:r>
        </a:p>
      </dsp:txBody>
      <dsp:txXfrm>
        <a:off x="5321351" y="31681"/>
        <a:ext cx="795823" cy="530549"/>
      </dsp:txXfrm>
    </dsp:sp>
    <dsp:sp modelId="{2282EA53-9E67-4A31-ACBE-D6C6C293A1DB}">
      <dsp:nvSpPr>
        <dsp:cNvPr id="0" name=""/>
        <dsp:cNvSpPr/>
      </dsp:nvSpPr>
      <dsp:spPr>
        <a:xfrm>
          <a:off x="6249812"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3</a:t>
          </a:r>
        </a:p>
      </dsp:txBody>
      <dsp:txXfrm>
        <a:off x="6515087" y="31681"/>
        <a:ext cx="795823" cy="530549"/>
      </dsp:txXfrm>
    </dsp:sp>
    <dsp:sp modelId="{5E38E2C1-723C-490E-9372-BCD27F184FD2}">
      <dsp:nvSpPr>
        <dsp:cNvPr id="0" name=""/>
        <dsp:cNvSpPr/>
      </dsp:nvSpPr>
      <dsp:spPr>
        <a:xfrm>
          <a:off x="7443547" y="31681"/>
          <a:ext cx="1326372" cy="530549"/>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4</a:t>
          </a:r>
        </a:p>
      </dsp:txBody>
      <dsp:txXfrm>
        <a:off x="7708822" y="31681"/>
        <a:ext cx="795823" cy="530549"/>
      </dsp:txXfrm>
    </dsp:sp>
    <dsp:sp modelId="{E14B2D25-3FC2-4F51-A631-3E695C3AF797}">
      <dsp:nvSpPr>
        <dsp:cNvPr id="0" name=""/>
        <dsp:cNvSpPr/>
      </dsp:nvSpPr>
      <dsp:spPr>
        <a:xfrm>
          <a:off x="8637282"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5</a:t>
          </a:r>
        </a:p>
      </dsp:txBody>
      <dsp:txXfrm>
        <a:off x="8902557" y="31681"/>
        <a:ext cx="795823" cy="530549"/>
      </dsp:txXfrm>
    </dsp:sp>
    <dsp:sp modelId="{29853799-8060-4249-868D-FA097C5A3B47}">
      <dsp:nvSpPr>
        <dsp:cNvPr id="0" name=""/>
        <dsp:cNvSpPr/>
      </dsp:nvSpPr>
      <dsp:spPr>
        <a:xfrm>
          <a:off x="983101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6</a:t>
          </a:r>
        </a:p>
      </dsp:txBody>
      <dsp:txXfrm>
        <a:off x="10096293" y="31681"/>
        <a:ext cx="795823" cy="530549"/>
      </dsp:txXfrm>
    </dsp:sp>
    <dsp:sp modelId="{2C1C82B8-E310-4EAC-BBDD-8E9B252AB0AA}">
      <dsp:nvSpPr>
        <dsp:cNvPr id="0" name=""/>
        <dsp:cNvSpPr/>
      </dsp:nvSpPr>
      <dsp:spPr>
        <a:xfrm>
          <a:off x="1102475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7</a:t>
          </a:r>
        </a:p>
      </dsp:txBody>
      <dsp:txXfrm>
        <a:off x="11290028" y="31681"/>
        <a:ext cx="795823" cy="530549"/>
      </dsp:txXfrm>
    </dsp:sp>
    <dsp:sp modelId="{047011FD-52B3-455C-8806-0B1AD604DCB9}">
      <dsp:nvSpPr>
        <dsp:cNvPr id="0" name=""/>
        <dsp:cNvSpPr/>
      </dsp:nvSpPr>
      <dsp:spPr>
        <a:xfrm>
          <a:off x="12218488"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83763" y="31681"/>
        <a:ext cx="795823" cy="530549"/>
      </dsp:txXfrm>
    </dsp:sp>
    <dsp:sp modelId="{63CDF3F7-7F90-4437-9C21-5A3628BBD3DE}">
      <dsp:nvSpPr>
        <dsp:cNvPr id="0" name=""/>
        <dsp:cNvSpPr/>
      </dsp:nvSpPr>
      <dsp:spPr>
        <a:xfrm>
          <a:off x="13412223" y="31681"/>
          <a:ext cx="1326372" cy="53054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7498" y="31681"/>
        <a:ext cx="795823" cy="530549"/>
      </dsp:txXfrm>
    </dsp:sp>
    <dsp:sp modelId="{00A74C53-ECC9-42E7-81E4-5F03014F713B}">
      <dsp:nvSpPr>
        <dsp:cNvPr id="0" name=""/>
        <dsp:cNvSpPr/>
      </dsp:nvSpPr>
      <dsp:spPr>
        <a:xfrm>
          <a:off x="14605959" y="34031"/>
          <a:ext cx="2103812" cy="525848"/>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8883" y="34031"/>
        <a:ext cx="1577964" cy="525848"/>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0"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759" y="31797"/>
        <a:ext cx="795477" cy="530317"/>
      </dsp:txXfrm>
    </dsp:sp>
    <dsp:sp modelId="{E6C83F4D-2561-421F-ADE6-F6D8467023E6}">
      <dsp:nvSpPr>
        <dsp:cNvPr id="0" name=""/>
        <dsp:cNvSpPr/>
      </dsp:nvSpPr>
      <dsp:spPr>
        <a:xfrm>
          <a:off x="1199815" y="31797"/>
          <a:ext cx="1600207" cy="530317"/>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4974" y="31797"/>
        <a:ext cx="1069890" cy="530317"/>
      </dsp:txXfrm>
    </dsp:sp>
    <dsp:sp modelId="{F1EB264B-191A-4DD4-89C1-1166FA3AC16F}">
      <dsp:nvSpPr>
        <dsp:cNvPr id="0" name=""/>
        <dsp:cNvSpPr/>
      </dsp:nvSpPr>
      <dsp:spPr>
        <a:xfrm>
          <a:off x="266744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2602" y="31797"/>
        <a:ext cx="795477" cy="530317"/>
      </dsp:txXfrm>
    </dsp:sp>
    <dsp:sp modelId="{6A96A079-40E6-4E02-BCD8-B653DFAE3108}">
      <dsp:nvSpPr>
        <dsp:cNvPr id="0" name=""/>
        <dsp:cNvSpPr/>
      </dsp:nvSpPr>
      <dsp:spPr>
        <a:xfrm>
          <a:off x="386065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5817" y="31797"/>
        <a:ext cx="795477" cy="530317"/>
      </dsp:txXfrm>
    </dsp:sp>
    <dsp:sp modelId="{B91F641D-56C7-46D1-82CE-70D95118EED2}">
      <dsp:nvSpPr>
        <dsp:cNvPr id="0" name=""/>
        <dsp:cNvSpPr/>
      </dsp:nvSpPr>
      <dsp:spPr>
        <a:xfrm>
          <a:off x="505387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2</a:t>
          </a:r>
        </a:p>
      </dsp:txBody>
      <dsp:txXfrm>
        <a:off x="5319032" y="31797"/>
        <a:ext cx="795477" cy="530317"/>
      </dsp:txXfrm>
    </dsp:sp>
    <dsp:sp modelId="{2282EA53-9E67-4A31-ACBE-D6C6C293A1DB}">
      <dsp:nvSpPr>
        <dsp:cNvPr id="0" name=""/>
        <dsp:cNvSpPr/>
      </dsp:nvSpPr>
      <dsp:spPr>
        <a:xfrm>
          <a:off x="624708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3</a:t>
          </a:r>
        </a:p>
      </dsp:txBody>
      <dsp:txXfrm>
        <a:off x="6512247" y="31797"/>
        <a:ext cx="795477" cy="530317"/>
      </dsp:txXfrm>
    </dsp:sp>
    <dsp:sp modelId="{5E38E2C1-723C-490E-9372-BCD27F184FD2}">
      <dsp:nvSpPr>
        <dsp:cNvPr id="0" name=""/>
        <dsp:cNvSpPr/>
      </dsp:nvSpPr>
      <dsp:spPr>
        <a:xfrm>
          <a:off x="744030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4</a:t>
          </a:r>
        </a:p>
      </dsp:txBody>
      <dsp:txXfrm>
        <a:off x="7705463" y="31797"/>
        <a:ext cx="795477" cy="530317"/>
      </dsp:txXfrm>
    </dsp:sp>
    <dsp:sp modelId="{E14B2D25-3FC2-4F51-A631-3E695C3AF797}">
      <dsp:nvSpPr>
        <dsp:cNvPr id="0" name=""/>
        <dsp:cNvSpPr/>
      </dsp:nvSpPr>
      <dsp:spPr>
        <a:xfrm>
          <a:off x="8633519" y="31797"/>
          <a:ext cx="1325794" cy="530317"/>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5</a:t>
          </a:r>
        </a:p>
      </dsp:txBody>
      <dsp:txXfrm>
        <a:off x="8898678" y="31797"/>
        <a:ext cx="795477" cy="530317"/>
      </dsp:txXfrm>
    </dsp:sp>
    <dsp:sp modelId="{29853799-8060-4249-868D-FA097C5A3B47}">
      <dsp:nvSpPr>
        <dsp:cNvPr id="0" name=""/>
        <dsp:cNvSpPr/>
      </dsp:nvSpPr>
      <dsp:spPr>
        <a:xfrm>
          <a:off x="982673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6</a:t>
          </a:r>
        </a:p>
      </dsp:txBody>
      <dsp:txXfrm>
        <a:off x="10091893" y="31797"/>
        <a:ext cx="795477" cy="530317"/>
      </dsp:txXfrm>
    </dsp:sp>
    <dsp:sp modelId="{2C1C82B8-E310-4EAC-BBDD-8E9B252AB0AA}">
      <dsp:nvSpPr>
        <dsp:cNvPr id="0" name=""/>
        <dsp:cNvSpPr/>
      </dsp:nvSpPr>
      <dsp:spPr>
        <a:xfrm>
          <a:off x="1101994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7</a:t>
          </a:r>
        </a:p>
      </dsp:txBody>
      <dsp:txXfrm>
        <a:off x="11285108" y="31797"/>
        <a:ext cx="795477" cy="530317"/>
      </dsp:txXfrm>
    </dsp:sp>
    <dsp:sp modelId="{047011FD-52B3-455C-8806-0B1AD604DCB9}">
      <dsp:nvSpPr>
        <dsp:cNvPr id="0" name=""/>
        <dsp:cNvSpPr/>
      </dsp:nvSpPr>
      <dsp:spPr>
        <a:xfrm>
          <a:off x="1221316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78323" y="31797"/>
        <a:ext cx="795477" cy="530317"/>
      </dsp:txXfrm>
    </dsp:sp>
    <dsp:sp modelId="{63CDF3F7-7F90-4437-9C21-5A3628BBD3DE}">
      <dsp:nvSpPr>
        <dsp:cNvPr id="0" name=""/>
        <dsp:cNvSpPr/>
      </dsp:nvSpPr>
      <dsp:spPr>
        <a:xfrm>
          <a:off x="1340637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1538" y="31797"/>
        <a:ext cx="795477" cy="530317"/>
      </dsp:txXfrm>
    </dsp:sp>
    <dsp:sp modelId="{00A74C53-ECC9-42E7-81E4-5F03014F713B}">
      <dsp:nvSpPr>
        <dsp:cNvPr id="0" name=""/>
        <dsp:cNvSpPr/>
      </dsp:nvSpPr>
      <dsp:spPr>
        <a:xfrm>
          <a:off x="14599594" y="34146"/>
          <a:ext cx="2102895" cy="52561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2404" y="34146"/>
        <a:ext cx="1577276" cy="525619"/>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F17BB83-7027-4DA0-BA68-569884D6D1D6}">
      <dsp:nvSpPr>
        <dsp:cNvPr id="0" name=""/>
        <dsp:cNvSpPr/>
      </dsp:nvSpPr>
      <dsp:spPr>
        <a:xfrm>
          <a:off x="6600"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AU" sz="1100" kern="1200">
              <a:latin typeface="Calibri" panose="020F0502020204030204"/>
              <a:ea typeface="+mn-ea"/>
              <a:cs typeface="+mn-cs"/>
            </a:rPr>
            <a:t>Cover</a:t>
          </a:r>
          <a:endParaRPr lang="en-AU" sz="1300" kern="1200">
            <a:latin typeface="Calibri" panose="020F0502020204030204"/>
            <a:ea typeface="+mn-ea"/>
            <a:cs typeface="+mn-cs"/>
          </a:endParaRPr>
        </a:p>
      </dsp:txBody>
      <dsp:txXfrm>
        <a:off x="271759" y="31797"/>
        <a:ext cx="795477" cy="530317"/>
      </dsp:txXfrm>
    </dsp:sp>
    <dsp:sp modelId="{E6C83F4D-2561-421F-ADE6-F6D8467023E6}">
      <dsp:nvSpPr>
        <dsp:cNvPr id="0" name=""/>
        <dsp:cNvSpPr/>
      </dsp:nvSpPr>
      <dsp:spPr>
        <a:xfrm>
          <a:off x="1199815" y="31797"/>
          <a:ext cx="1600207" cy="530317"/>
        </a:xfrm>
        <a:prstGeom prst="chevron">
          <a:avLst/>
        </a:prstGeom>
        <a:solidFill>
          <a:schemeClr val="bg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ysClr val="windowText" lastClr="000000"/>
              </a:solidFill>
            </a:rPr>
            <a:t>Instructions &amp; Index</a:t>
          </a:r>
        </a:p>
      </dsp:txBody>
      <dsp:txXfrm>
        <a:off x="1464974" y="31797"/>
        <a:ext cx="1069890" cy="530317"/>
      </dsp:txXfrm>
    </dsp:sp>
    <dsp:sp modelId="{F1EB264B-191A-4DD4-89C1-1166FA3AC16F}">
      <dsp:nvSpPr>
        <dsp:cNvPr id="0" name=""/>
        <dsp:cNvSpPr/>
      </dsp:nvSpPr>
      <dsp:spPr>
        <a:xfrm>
          <a:off x="266744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Rating Scale</a:t>
          </a:r>
        </a:p>
      </dsp:txBody>
      <dsp:txXfrm>
        <a:off x="2932602" y="31797"/>
        <a:ext cx="795477" cy="530317"/>
      </dsp:txXfrm>
    </dsp:sp>
    <dsp:sp modelId="{6A96A079-40E6-4E02-BCD8-B653DFAE3108}">
      <dsp:nvSpPr>
        <dsp:cNvPr id="0" name=""/>
        <dsp:cNvSpPr/>
      </dsp:nvSpPr>
      <dsp:spPr>
        <a:xfrm>
          <a:off x="386065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1</a:t>
          </a:r>
        </a:p>
      </dsp:txBody>
      <dsp:txXfrm>
        <a:off x="4125817" y="31797"/>
        <a:ext cx="795477" cy="530317"/>
      </dsp:txXfrm>
    </dsp:sp>
    <dsp:sp modelId="{B91F641D-56C7-46D1-82CE-70D95118EED2}">
      <dsp:nvSpPr>
        <dsp:cNvPr id="0" name=""/>
        <dsp:cNvSpPr/>
      </dsp:nvSpPr>
      <dsp:spPr>
        <a:xfrm>
          <a:off x="5053873"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2</a:t>
          </a:r>
        </a:p>
      </dsp:txBody>
      <dsp:txXfrm>
        <a:off x="5319032" y="31797"/>
        <a:ext cx="795477" cy="530317"/>
      </dsp:txXfrm>
    </dsp:sp>
    <dsp:sp modelId="{2282EA53-9E67-4A31-ACBE-D6C6C293A1DB}">
      <dsp:nvSpPr>
        <dsp:cNvPr id="0" name=""/>
        <dsp:cNvSpPr/>
      </dsp:nvSpPr>
      <dsp:spPr>
        <a:xfrm>
          <a:off x="6247088"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3</a:t>
          </a:r>
        </a:p>
      </dsp:txBody>
      <dsp:txXfrm>
        <a:off x="6512247" y="31797"/>
        <a:ext cx="795477" cy="530317"/>
      </dsp:txXfrm>
    </dsp:sp>
    <dsp:sp modelId="{5E38E2C1-723C-490E-9372-BCD27F184FD2}">
      <dsp:nvSpPr>
        <dsp:cNvPr id="0" name=""/>
        <dsp:cNvSpPr/>
      </dsp:nvSpPr>
      <dsp:spPr>
        <a:xfrm>
          <a:off x="744030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4</a:t>
          </a:r>
        </a:p>
      </dsp:txBody>
      <dsp:txXfrm>
        <a:off x="7705463" y="31797"/>
        <a:ext cx="795477" cy="530317"/>
      </dsp:txXfrm>
    </dsp:sp>
    <dsp:sp modelId="{E14B2D25-3FC2-4F51-A631-3E695C3AF797}">
      <dsp:nvSpPr>
        <dsp:cNvPr id="0" name=""/>
        <dsp:cNvSpPr/>
      </dsp:nvSpPr>
      <dsp:spPr>
        <a:xfrm>
          <a:off x="863351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5</a:t>
          </a:r>
        </a:p>
      </dsp:txBody>
      <dsp:txXfrm>
        <a:off x="8898678" y="31797"/>
        <a:ext cx="795477" cy="530317"/>
      </dsp:txXfrm>
    </dsp:sp>
    <dsp:sp modelId="{29853799-8060-4249-868D-FA097C5A3B47}">
      <dsp:nvSpPr>
        <dsp:cNvPr id="0" name=""/>
        <dsp:cNvSpPr/>
      </dsp:nvSpPr>
      <dsp:spPr>
        <a:xfrm>
          <a:off x="9826734" y="31797"/>
          <a:ext cx="1325794" cy="530317"/>
        </a:xfrm>
        <a:prstGeom prst="chevron">
          <a:avLst/>
        </a:prstGeom>
        <a:solidFill>
          <a:schemeClr val="tx1"/>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solidFill>
                <a:schemeClr val="bg1"/>
              </a:solidFill>
            </a:rPr>
            <a:t>Standard 6</a:t>
          </a:r>
        </a:p>
      </dsp:txBody>
      <dsp:txXfrm>
        <a:off x="10091893" y="31797"/>
        <a:ext cx="795477" cy="530317"/>
      </dsp:txXfrm>
    </dsp:sp>
    <dsp:sp modelId="{2C1C82B8-E310-4EAC-BBDD-8E9B252AB0AA}">
      <dsp:nvSpPr>
        <dsp:cNvPr id="0" name=""/>
        <dsp:cNvSpPr/>
      </dsp:nvSpPr>
      <dsp:spPr>
        <a:xfrm>
          <a:off x="1101994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7</a:t>
          </a:r>
        </a:p>
      </dsp:txBody>
      <dsp:txXfrm>
        <a:off x="11285108" y="31797"/>
        <a:ext cx="795477" cy="530317"/>
      </dsp:txXfrm>
    </dsp:sp>
    <dsp:sp modelId="{047011FD-52B3-455C-8806-0B1AD604DCB9}">
      <dsp:nvSpPr>
        <dsp:cNvPr id="0" name=""/>
        <dsp:cNvSpPr/>
      </dsp:nvSpPr>
      <dsp:spPr>
        <a:xfrm>
          <a:off x="12213164"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Standard 8</a:t>
          </a:r>
        </a:p>
      </dsp:txBody>
      <dsp:txXfrm>
        <a:off x="12478323" y="31797"/>
        <a:ext cx="795477" cy="530317"/>
      </dsp:txXfrm>
    </dsp:sp>
    <dsp:sp modelId="{63CDF3F7-7F90-4437-9C21-5A3628BBD3DE}">
      <dsp:nvSpPr>
        <dsp:cNvPr id="0" name=""/>
        <dsp:cNvSpPr/>
      </dsp:nvSpPr>
      <dsp:spPr>
        <a:xfrm>
          <a:off x="13406379" y="31797"/>
          <a:ext cx="1325794" cy="530317"/>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Summary</a:t>
          </a:r>
        </a:p>
      </dsp:txBody>
      <dsp:txXfrm>
        <a:off x="13671538" y="31797"/>
        <a:ext cx="795477" cy="530317"/>
      </dsp:txXfrm>
    </dsp:sp>
    <dsp:sp modelId="{00A74C53-ECC9-42E7-81E4-5F03014F713B}">
      <dsp:nvSpPr>
        <dsp:cNvPr id="0" name=""/>
        <dsp:cNvSpPr/>
      </dsp:nvSpPr>
      <dsp:spPr>
        <a:xfrm>
          <a:off x="14599594" y="34146"/>
          <a:ext cx="2102895" cy="525619"/>
        </a:xfrm>
        <a:prstGeom prst="chevron">
          <a:avLst/>
        </a:prstGeom>
        <a:solidFill>
          <a:schemeClr val="lt1">
            <a:hueOff val="0"/>
            <a:satOff val="0"/>
            <a:lumOff val="0"/>
            <a:alphaOff val="0"/>
          </a:schemeClr>
        </a:solidFill>
        <a:ln w="12700" cap="flat" cmpd="sng" algn="ctr">
          <a:solidFill>
            <a:schemeClr val="dk1">
              <a:shade val="8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18669" rIns="18669" bIns="18669" numCol="1" spcCol="1270" anchor="ctr" anchorCtr="0">
          <a:noAutofit/>
        </a:bodyPr>
        <a:lstStyle/>
        <a:p>
          <a:pPr marL="0" lvl="0" indent="0" algn="ctr" defTabSz="622300">
            <a:lnSpc>
              <a:spcPct val="90000"/>
            </a:lnSpc>
            <a:spcBef>
              <a:spcPct val="0"/>
            </a:spcBef>
            <a:spcAft>
              <a:spcPct val="35000"/>
            </a:spcAft>
            <a:buNone/>
          </a:pPr>
          <a:r>
            <a:rPr lang="en-AU" sz="1400" kern="1200"/>
            <a:t>Plan for Continuous Improvement</a:t>
          </a:r>
        </a:p>
      </dsp:txBody>
      <dsp:txXfrm>
        <a:off x="14862404" y="34146"/>
        <a:ext cx="1577276" cy="525619"/>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0.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1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5.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6.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7.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8.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layout9.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3" Type="http://schemas.openxmlformats.org/officeDocument/2006/relationships/diagramLayout" Target="../diagrams/layout9.xml"/><Relationship Id="rId2" Type="http://schemas.openxmlformats.org/officeDocument/2006/relationships/diagramData" Target="../diagrams/data9.xml"/><Relationship Id="rId1" Type="http://schemas.openxmlformats.org/officeDocument/2006/relationships/image" Target="../media/image18.jpeg"/><Relationship Id="rId6" Type="http://schemas.microsoft.com/office/2007/relationships/diagramDrawing" Target="../diagrams/drawing9.xml"/><Relationship Id="rId5" Type="http://schemas.openxmlformats.org/officeDocument/2006/relationships/diagramColors" Target="../diagrams/colors9.xml"/><Relationship Id="rId4" Type="http://schemas.openxmlformats.org/officeDocument/2006/relationships/diagramQuickStyle" Target="../diagrams/quickStyle9.xml"/></Relationships>
</file>

<file path=xl/drawings/_rels/drawing11.xml.rels><?xml version="1.0" encoding="UTF-8" standalone="yes"?>
<Relationships xmlns="http://schemas.openxmlformats.org/package/2006/relationships"><Relationship Id="rId3" Type="http://schemas.openxmlformats.org/officeDocument/2006/relationships/diagramLayout" Target="../diagrams/layout10.xml"/><Relationship Id="rId2" Type="http://schemas.openxmlformats.org/officeDocument/2006/relationships/diagramData" Target="../diagrams/data10.xml"/><Relationship Id="rId1" Type="http://schemas.openxmlformats.org/officeDocument/2006/relationships/image" Target="../media/image19.jpeg"/><Relationship Id="rId6" Type="http://schemas.microsoft.com/office/2007/relationships/diagramDrawing" Target="../diagrams/drawing10.xml"/><Relationship Id="rId5" Type="http://schemas.openxmlformats.org/officeDocument/2006/relationships/diagramColors" Target="../diagrams/colors10.xml"/><Relationship Id="rId4" Type="http://schemas.openxmlformats.org/officeDocument/2006/relationships/diagramQuickStyle" Target="../diagrams/quickStyle10.xml"/></Relationships>
</file>

<file path=xl/drawings/_rels/drawing12.xml.rels><?xml version="1.0" encoding="UTF-8" standalone="yes"?>
<Relationships xmlns="http://schemas.openxmlformats.org/package/2006/relationships"><Relationship Id="rId3" Type="http://schemas.openxmlformats.org/officeDocument/2006/relationships/diagramLayout" Target="../diagrams/layout11.xml"/><Relationship Id="rId2" Type="http://schemas.openxmlformats.org/officeDocument/2006/relationships/diagramData" Target="../diagrams/data11.xml"/><Relationship Id="rId1" Type="http://schemas.openxmlformats.org/officeDocument/2006/relationships/image" Target="../media/image20.jpeg"/><Relationship Id="rId6" Type="http://schemas.microsoft.com/office/2007/relationships/diagramDrawing" Target="../diagrams/drawing11.xml"/><Relationship Id="rId5" Type="http://schemas.openxmlformats.org/officeDocument/2006/relationships/diagramColors" Target="../diagrams/colors11.xml"/><Relationship Id="rId4" Type="http://schemas.openxmlformats.org/officeDocument/2006/relationships/diagramQuickStyle" Target="../diagrams/quickStyle11.xml"/></Relationships>
</file>

<file path=xl/drawings/_rels/drawing13.xml.rels><?xml version="1.0" encoding="UTF-8" standalone="yes"?>
<Relationships xmlns="http://schemas.openxmlformats.org/package/2006/relationships"><Relationship Id="rId8" Type="http://schemas.openxmlformats.org/officeDocument/2006/relationships/image" Target="../media/image20.jpeg"/><Relationship Id="rId13" Type="http://schemas.microsoft.com/office/2007/relationships/diagramDrawing" Target="../diagrams/drawing12.xml"/><Relationship Id="rId3" Type="http://schemas.openxmlformats.org/officeDocument/2006/relationships/image" Target="../media/image15.jpeg"/><Relationship Id="rId7" Type="http://schemas.openxmlformats.org/officeDocument/2006/relationships/image" Target="../media/image19.jpeg"/><Relationship Id="rId12" Type="http://schemas.openxmlformats.org/officeDocument/2006/relationships/diagramColors" Target="../diagrams/colors12.xml"/><Relationship Id="rId2" Type="http://schemas.openxmlformats.org/officeDocument/2006/relationships/image" Target="../media/image13.jpeg"/><Relationship Id="rId1" Type="http://schemas.openxmlformats.org/officeDocument/2006/relationships/image" Target="../media/image14.jpeg"/><Relationship Id="rId6" Type="http://schemas.openxmlformats.org/officeDocument/2006/relationships/image" Target="../media/image17.jpeg"/><Relationship Id="rId11" Type="http://schemas.openxmlformats.org/officeDocument/2006/relationships/diagramQuickStyle" Target="../diagrams/quickStyle12.xml"/><Relationship Id="rId5" Type="http://schemas.openxmlformats.org/officeDocument/2006/relationships/image" Target="../media/image18.jpeg"/><Relationship Id="rId10" Type="http://schemas.openxmlformats.org/officeDocument/2006/relationships/diagramLayout" Target="../diagrams/layout12.xml"/><Relationship Id="rId4" Type="http://schemas.openxmlformats.org/officeDocument/2006/relationships/image" Target="../media/image16.jpeg"/><Relationship Id="rId9" Type="http://schemas.openxmlformats.org/officeDocument/2006/relationships/diagramData" Target="../diagrams/data12.xml"/></Relationships>
</file>

<file path=xl/drawings/_rels/drawing14.xml.rels><?xml version="1.0" encoding="UTF-8" standalone="yes"?>
<Relationships xmlns="http://schemas.openxmlformats.org/package/2006/relationships"><Relationship Id="rId3" Type="http://schemas.openxmlformats.org/officeDocument/2006/relationships/diagramQuickStyle" Target="../diagrams/quickStyle13.xml"/><Relationship Id="rId2" Type="http://schemas.openxmlformats.org/officeDocument/2006/relationships/diagramLayout" Target="../diagrams/layout13.xml"/><Relationship Id="rId1" Type="http://schemas.openxmlformats.org/officeDocument/2006/relationships/diagramData" Target="../diagrams/data13.xml"/><Relationship Id="rId6" Type="http://schemas.openxmlformats.org/officeDocument/2006/relationships/image" Target="../media/image12.jpeg"/><Relationship Id="rId5" Type="http://schemas.microsoft.com/office/2007/relationships/diagramDrawing" Target="../diagrams/drawing13.xml"/><Relationship Id="rId4" Type="http://schemas.openxmlformats.org/officeDocument/2006/relationships/diagramColors" Target="../diagrams/colors13.xml"/></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microsoft.com/office/2007/relationships/diagramDrawing" Target="../diagrams/drawing1.xml"/><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diagramColors" Target="../diagrams/colors1.xml"/><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diagramQuickStyle" Target="../diagrams/quickStyle1.xml"/><Relationship Id="rId5" Type="http://schemas.openxmlformats.org/officeDocument/2006/relationships/image" Target="../media/image6.jpeg"/><Relationship Id="rId15" Type="http://schemas.openxmlformats.org/officeDocument/2006/relationships/image" Target="../media/image11.png"/><Relationship Id="rId10" Type="http://schemas.openxmlformats.org/officeDocument/2006/relationships/diagramLayout" Target="../diagrams/layout1.xml"/><Relationship Id="rId4" Type="http://schemas.openxmlformats.org/officeDocument/2006/relationships/image" Target="../media/image5.jpeg"/><Relationship Id="rId9" Type="http://schemas.openxmlformats.org/officeDocument/2006/relationships/diagramData" Target="../diagrams/data1.xml"/><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diagramLayout" Target="../diagrams/layout2.xml"/><Relationship Id="rId7" Type="http://schemas.openxmlformats.org/officeDocument/2006/relationships/image" Target="../media/image10.png"/><Relationship Id="rId2" Type="http://schemas.openxmlformats.org/officeDocument/2006/relationships/diagramData" Target="../diagrams/data2.xml"/><Relationship Id="rId1" Type="http://schemas.openxmlformats.org/officeDocument/2006/relationships/image" Target="../media/image12.jpeg"/><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Layout" Target="../diagrams/layout4.xml"/><Relationship Id="rId2" Type="http://schemas.openxmlformats.org/officeDocument/2006/relationships/diagramData" Target="../diagrams/data4.xml"/><Relationship Id="rId1" Type="http://schemas.openxmlformats.org/officeDocument/2006/relationships/image" Target="../media/image13.jpeg"/><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6.xml.rels><?xml version="1.0" encoding="UTF-8" standalone="yes"?>
<Relationships xmlns="http://schemas.openxmlformats.org/package/2006/relationships"><Relationship Id="rId3" Type="http://schemas.openxmlformats.org/officeDocument/2006/relationships/diagramLayout" Target="../diagrams/layout5.xml"/><Relationship Id="rId2" Type="http://schemas.openxmlformats.org/officeDocument/2006/relationships/diagramData" Target="../diagrams/data5.xml"/><Relationship Id="rId1" Type="http://schemas.openxmlformats.org/officeDocument/2006/relationships/image" Target="../media/image14.jpeg"/><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7.xml.rels><?xml version="1.0" encoding="UTF-8" standalone="yes"?>
<Relationships xmlns="http://schemas.openxmlformats.org/package/2006/relationships"><Relationship Id="rId3" Type="http://schemas.openxmlformats.org/officeDocument/2006/relationships/diagramLayout" Target="../diagrams/layout6.xml"/><Relationship Id="rId2" Type="http://schemas.openxmlformats.org/officeDocument/2006/relationships/diagramData" Target="../diagrams/data6.xml"/><Relationship Id="rId1" Type="http://schemas.openxmlformats.org/officeDocument/2006/relationships/image" Target="../media/image15.jpeg"/><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s>
</file>

<file path=xl/drawings/_rels/drawing8.xml.rels><?xml version="1.0" encoding="UTF-8" standalone="yes"?>
<Relationships xmlns="http://schemas.openxmlformats.org/package/2006/relationships"><Relationship Id="rId3" Type="http://schemas.openxmlformats.org/officeDocument/2006/relationships/diagramLayout" Target="../diagrams/layout7.xml"/><Relationship Id="rId2" Type="http://schemas.openxmlformats.org/officeDocument/2006/relationships/diagramData" Target="../diagrams/data7.xml"/><Relationship Id="rId1" Type="http://schemas.openxmlformats.org/officeDocument/2006/relationships/image" Target="../media/image16.jpeg"/><Relationship Id="rId6" Type="http://schemas.microsoft.com/office/2007/relationships/diagramDrawing" Target="../diagrams/drawing7.xml"/><Relationship Id="rId5" Type="http://schemas.openxmlformats.org/officeDocument/2006/relationships/diagramColors" Target="../diagrams/colors7.xml"/><Relationship Id="rId4" Type="http://schemas.openxmlformats.org/officeDocument/2006/relationships/diagramQuickStyle" Target="../diagrams/quickStyle7.xml"/></Relationships>
</file>

<file path=xl/drawings/_rels/drawing9.xml.rels><?xml version="1.0" encoding="UTF-8" standalone="yes"?>
<Relationships xmlns="http://schemas.openxmlformats.org/package/2006/relationships"><Relationship Id="rId3" Type="http://schemas.openxmlformats.org/officeDocument/2006/relationships/diagramLayout" Target="../diagrams/layout8.xml"/><Relationship Id="rId2" Type="http://schemas.openxmlformats.org/officeDocument/2006/relationships/diagramData" Target="../diagrams/data8.xml"/><Relationship Id="rId1" Type="http://schemas.openxmlformats.org/officeDocument/2006/relationships/image" Target="../media/image17.jpeg"/><Relationship Id="rId6" Type="http://schemas.microsoft.com/office/2007/relationships/diagramDrawing" Target="../diagrams/drawing8.xml"/><Relationship Id="rId5" Type="http://schemas.openxmlformats.org/officeDocument/2006/relationships/diagramColors" Target="../diagrams/colors8.xml"/><Relationship Id="rId4" Type="http://schemas.openxmlformats.org/officeDocument/2006/relationships/diagramQuickStyle" Target="../diagrams/quickStyle8.xml"/></Relationships>
</file>

<file path=xl/drawings/drawing1.xml><?xml version="1.0" encoding="utf-8"?>
<xdr:wsDr xmlns:xdr="http://schemas.openxmlformats.org/drawingml/2006/spreadsheetDrawing" xmlns:a="http://schemas.openxmlformats.org/drawingml/2006/main">
  <xdr:twoCellAnchor>
    <xdr:from>
      <xdr:col>6</xdr:col>
      <xdr:colOff>100853</xdr:colOff>
      <xdr:row>71</xdr:row>
      <xdr:rowOff>124946</xdr:rowOff>
    </xdr:from>
    <xdr:to>
      <xdr:col>7</xdr:col>
      <xdr:colOff>896470</xdr:colOff>
      <xdr:row>73</xdr:row>
      <xdr:rowOff>134471</xdr:rowOff>
    </xdr:to>
    <xdr:sp macro="" textlink="">
      <xdr:nvSpPr>
        <xdr:cNvPr id="11" name="Arrow: Chevron 10">
          <a:hlinkClick xmlns:r="http://schemas.openxmlformats.org/officeDocument/2006/relationships" r:id="rId1"/>
          <a:extLst>
            <a:ext uri="{FF2B5EF4-FFF2-40B4-BE49-F238E27FC236}">
              <a16:creationId xmlns:a16="http://schemas.microsoft.com/office/drawing/2014/main" id="{00000000-0008-0000-0000-00000B000000}"/>
            </a:ext>
          </a:extLst>
        </xdr:cNvPr>
        <xdr:cNvSpPr/>
      </xdr:nvSpPr>
      <xdr:spPr>
        <a:xfrm>
          <a:off x="5042647" y="12832417"/>
          <a:ext cx="1400735" cy="502583"/>
        </a:xfrm>
        <a:prstGeom prst="chevron">
          <a:avLst/>
        </a:prstGeom>
        <a:solidFill>
          <a:schemeClr val="tx1"/>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AU" sz="1400" b="1">
              <a:solidFill>
                <a:schemeClr val="bg1"/>
              </a:solidFill>
            </a:rPr>
            <a:t>Continue</a:t>
          </a:r>
          <a:endParaRPr lang="en-AU"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4</xdr:col>
          <xdr:colOff>219075</xdr:colOff>
          <xdr:row>51</xdr:row>
          <xdr:rowOff>142875</xdr:rowOff>
        </xdr:from>
        <xdr:to>
          <xdr:col>4</xdr:col>
          <xdr:colOff>600075</xdr:colOff>
          <xdr:row>53</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52</xdr:row>
          <xdr:rowOff>133350</xdr:rowOff>
        </xdr:from>
        <xdr:to>
          <xdr:col>4</xdr:col>
          <xdr:colOff>590550</xdr:colOff>
          <xdr:row>54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53</xdr:row>
          <xdr:rowOff>133350</xdr:rowOff>
        </xdr:from>
        <xdr:to>
          <xdr:col>4</xdr:col>
          <xdr:colOff>590550</xdr:colOff>
          <xdr:row>55</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54</xdr:row>
          <xdr:rowOff>152400</xdr:rowOff>
        </xdr:from>
        <xdr:to>
          <xdr:col>4</xdr:col>
          <xdr:colOff>590550</xdr:colOff>
          <xdr:row>56</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55</xdr:row>
          <xdr:rowOff>152400</xdr:rowOff>
        </xdr:from>
        <xdr:to>
          <xdr:col>4</xdr:col>
          <xdr:colOff>590550</xdr:colOff>
          <xdr:row>57</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56</xdr:row>
          <xdr:rowOff>152400</xdr:rowOff>
        </xdr:from>
        <xdr:to>
          <xdr:col>4</xdr:col>
          <xdr:colOff>590550</xdr:colOff>
          <xdr:row>58</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57</xdr:row>
          <xdr:rowOff>133350</xdr:rowOff>
        </xdr:from>
        <xdr:to>
          <xdr:col>4</xdr:col>
          <xdr:colOff>590550</xdr:colOff>
          <xdr:row>59</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58</xdr:row>
          <xdr:rowOff>133350</xdr:rowOff>
        </xdr:from>
        <xdr:to>
          <xdr:col>4</xdr:col>
          <xdr:colOff>590550</xdr:colOff>
          <xdr:row>60</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85725</xdr:colOff>
      <xdr:row>0</xdr:row>
      <xdr:rowOff>0</xdr:rowOff>
    </xdr:from>
    <xdr:to>
      <xdr:col>16384</xdr:col>
      <xdr:colOff>0</xdr:colOff>
      <xdr:row>23</xdr:row>
      <xdr:rowOff>34379</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059F6042-7AB8-4119-96DB-D9A66A85A82C}"/>
            </a:ext>
          </a:extLst>
        </xdr:cNvPr>
        <xdr:cNvPicPr>
          <a:picLocks noChangeAspect="1"/>
        </xdr:cNvPicPr>
      </xdr:nvPicPr>
      <xdr:blipFill>
        <a:blip xmlns:r="http://schemas.openxmlformats.org/officeDocument/2006/relationships" r:embed="rId2"/>
        <a:stretch>
          <a:fillRect/>
        </a:stretch>
      </xdr:blipFill>
      <xdr:spPr>
        <a:xfrm>
          <a:off x="85725" y="0"/>
          <a:ext cx="7467600" cy="41301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78441</xdr:colOff>
      <xdr:row>6</xdr:row>
      <xdr:rowOff>67235</xdr:rowOff>
    </xdr:from>
    <xdr:to>
      <xdr:col>0</xdr:col>
      <xdr:colOff>1101426</xdr:colOff>
      <xdr:row>7</xdr:row>
      <xdr:rowOff>809274</xdr:rowOff>
    </xdr:to>
    <xdr:pic>
      <xdr:nvPicPr>
        <xdr:cNvPr id="6" name="Picture 5">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38414885"/>
          <a:ext cx="1022985" cy="1008738"/>
        </a:xfrm>
        <a:prstGeom prst="rect">
          <a:avLst/>
        </a:prstGeom>
        <a:ln w="38100">
          <a:solidFill>
            <a:schemeClr val="tx1"/>
          </a:solidFill>
        </a:ln>
      </xdr:spPr>
    </xdr:pic>
    <xdr:clientData/>
  </xdr:twoCellAnchor>
  <xdr:twoCellAnchor>
    <xdr:from>
      <xdr:col>0</xdr:col>
      <xdr:colOff>0</xdr:colOff>
      <xdr:row>0</xdr:row>
      <xdr:rowOff>0</xdr:rowOff>
    </xdr:from>
    <xdr:to>
      <xdr:col>6</xdr:col>
      <xdr:colOff>3126441</xdr:colOff>
      <xdr:row>3</xdr:row>
      <xdr:rowOff>22412</xdr:rowOff>
    </xdr:to>
    <xdr:graphicFrame macro="">
      <xdr:nvGraphicFramePr>
        <xdr:cNvPr id="4" name="Diagram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78441</xdr:colOff>
      <xdr:row>6</xdr:row>
      <xdr:rowOff>67236</xdr:rowOff>
    </xdr:from>
    <xdr:to>
      <xdr:col>0</xdr:col>
      <xdr:colOff>1101426</xdr:colOff>
      <xdr:row>7</xdr:row>
      <xdr:rowOff>809274</xdr:rowOff>
    </xdr:to>
    <xdr:pic>
      <xdr:nvPicPr>
        <xdr:cNvPr id="8" name="Picture 7">
          <a:extLst>
            <a:ext uri="{FF2B5EF4-FFF2-40B4-BE49-F238E27FC236}">
              <a16:creationId xmlns:a16="http://schemas.microsoft.com/office/drawing/2014/main" id="{00000000-0008-0000-0A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43929861"/>
          <a:ext cx="1022985" cy="1008737"/>
        </a:xfrm>
        <a:prstGeom prst="rect">
          <a:avLst/>
        </a:prstGeom>
        <a:ln w="38100">
          <a:solidFill>
            <a:schemeClr val="tx1"/>
          </a:solidFill>
        </a:ln>
      </xdr:spPr>
    </xdr:pic>
    <xdr:clientData/>
  </xdr:twoCellAnchor>
  <xdr:twoCellAnchor>
    <xdr:from>
      <xdr:col>0</xdr:col>
      <xdr:colOff>0</xdr:colOff>
      <xdr:row>0</xdr:row>
      <xdr:rowOff>0</xdr:rowOff>
    </xdr:from>
    <xdr:to>
      <xdr:col>6</xdr:col>
      <xdr:colOff>3126441</xdr:colOff>
      <xdr:row>3</xdr:row>
      <xdr:rowOff>22412</xdr:rowOff>
    </xdr:to>
    <xdr:graphicFrame macro="">
      <xdr:nvGraphicFramePr>
        <xdr:cNvPr id="4" name="Diagram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68036</xdr:colOff>
      <xdr:row>5</xdr:row>
      <xdr:rowOff>108858</xdr:rowOff>
    </xdr:from>
    <xdr:to>
      <xdr:col>0</xdr:col>
      <xdr:colOff>1091021</xdr:colOff>
      <xdr:row>7</xdr:row>
      <xdr:rowOff>43272</xdr:rowOff>
    </xdr:to>
    <xdr:pic>
      <xdr:nvPicPr>
        <xdr:cNvPr id="9" name="Picture 8">
          <a:extLst>
            <a:ext uri="{FF2B5EF4-FFF2-40B4-BE49-F238E27FC236}">
              <a16:creationId xmlns:a16="http://schemas.microsoft.com/office/drawing/2014/main" id="{00000000-0008-0000-0B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6" y="49553133"/>
          <a:ext cx="1022985" cy="1020264"/>
        </a:xfrm>
        <a:prstGeom prst="rect">
          <a:avLst/>
        </a:prstGeom>
        <a:ln w="38100">
          <a:solidFill>
            <a:schemeClr val="tx1"/>
          </a:solidFill>
        </a:ln>
      </xdr:spPr>
    </xdr:pic>
    <xdr:clientData/>
  </xdr:twoCellAnchor>
  <xdr:twoCellAnchor>
    <xdr:from>
      <xdr:col>0</xdr:col>
      <xdr:colOff>0</xdr:colOff>
      <xdr:row>0</xdr:row>
      <xdr:rowOff>0</xdr:rowOff>
    </xdr:from>
    <xdr:to>
      <xdr:col>7</xdr:col>
      <xdr:colOff>0</xdr:colOff>
      <xdr:row>3</xdr:row>
      <xdr:rowOff>22412</xdr:rowOff>
    </xdr:to>
    <xdr:graphicFrame macro="">
      <xdr:nvGraphicFramePr>
        <xdr:cNvPr id="4" name="Diagram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78441</xdr:colOff>
      <xdr:row>19</xdr:row>
      <xdr:rowOff>78442</xdr:rowOff>
    </xdr:from>
    <xdr:to>
      <xdr:col>0</xdr:col>
      <xdr:colOff>1088091</xdr:colOff>
      <xdr:row>20</xdr:row>
      <xdr:rowOff>807145</xdr:rowOff>
    </xdr:to>
    <xdr:pic>
      <xdr:nvPicPr>
        <xdr:cNvPr id="4" name="Picture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11071413"/>
          <a:ext cx="1009650" cy="1009650"/>
        </a:xfrm>
        <a:prstGeom prst="rect">
          <a:avLst/>
        </a:prstGeom>
        <a:ln w="38100">
          <a:solidFill>
            <a:schemeClr val="tx1"/>
          </a:solidFill>
        </a:ln>
      </xdr:spPr>
    </xdr:pic>
    <xdr:clientData/>
  </xdr:twoCellAnchor>
  <xdr:twoCellAnchor editAs="oneCell">
    <xdr:from>
      <xdr:col>0</xdr:col>
      <xdr:colOff>78441</xdr:colOff>
      <xdr:row>6</xdr:row>
      <xdr:rowOff>44823</xdr:rowOff>
    </xdr:from>
    <xdr:to>
      <xdr:col>0</xdr:col>
      <xdr:colOff>1088091</xdr:colOff>
      <xdr:row>7</xdr:row>
      <xdr:rowOff>785533</xdr:rowOff>
    </xdr:to>
    <xdr:pic>
      <xdr:nvPicPr>
        <xdr:cNvPr id="5" name="Picture 4">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41" y="3854823"/>
          <a:ext cx="1009650" cy="1009650"/>
        </a:xfrm>
        <a:prstGeom prst="rect">
          <a:avLst/>
        </a:prstGeom>
        <a:ln w="38100">
          <a:solidFill>
            <a:schemeClr val="tx1"/>
          </a:solidFill>
        </a:ln>
      </xdr:spPr>
    </xdr:pic>
    <xdr:clientData/>
  </xdr:twoCellAnchor>
  <xdr:twoCellAnchor editAs="oneCell">
    <xdr:from>
      <xdr:col>0</xdr:col>
      <xdr:colOff>67235</xdr:colOff>
      <xdr:row>31</xdr:row>
      <xdr:rowOff>89647</xdr:rowOff>
    </xdr:from>
    <xdr:to>
      <xdr:col>0</xdr:col>
      <xdr:colOff>1090220</xdr:colOff>
      <xdr:row>32</xdr:row>
      <xdr:rowOff>831685</xdr:rowOff>
    </xdr:to>
    <xdr:pic>
      <xdr:nvPicPr>
        <xdr:cNvPr id="7" name="Picture 6">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235" y="16864853"/>
          <a:ext cx="1022985" cy="1022985"/>
        </a:xfrm>
        <a:prstGeom prst="rect">
          <a:avLst/>
        </a:prstGeom>
        <a:ln w="38100">
          <a:solidFill>
            <a:schemeClr val="tx1"/>
          </a:solidFill>
        </a:ln>
      </xdr:spPr>
    </xdr:pic>
    <xdr:clientData/>
  </xdr:twoCellAnchor>
  <xdr:twoCellAnchor editAs="oneCell">
    <xdr:from>
      <xdr:col>0</xdr:col>
      <xdr:colOff>78442</xdr:colOff>
      <xdr:row>45</xdr:row>
      <xdr:rowOff>67236</xdr:rowOff>
    </xdr:from>
    <xdr:to>
      <xdr:col>0</xdr:col>
      <xdr:colOff>1101427</xdr:colOff>
      <xdr:row>46</xdr:row>
      <xdr:rowOff>809273</xdr:rowOff>
    </xdr:to>
    <xdr:pic>
      <xdr:nvPicPr>
        <xdr:cNvPr id="9" name="Picture 8">
          <a:extLst>
            <a:ext uri="{FF2B5EF4-FFF2-40B4-BE49-F238E27FC236}">
              <a16:creationId xmlns:a16="http://schemas.microsoft.com/office/drawing/2014/main" id="{00000000-0008-0000-0C00-000009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442" y="25437354"/>
          <a:ext cx="1022985" cy="1022985"/>
        </a:xfrm>
        <a:prstGeom prst="rect">
          <a:avLst/>
        </a:prstGeom>
        <a:ln w="38100">
          <a:solidFill>
            <a:schemeClr val="tx1"/>
          </a:solidFill>
        </a:ln>
      </xdr:spPr>
    </xdr:pic>
    <xdr:clientData/>
  </xdr:twoCellAnchor>
  <xdr:twoCellAnchor editAs="oneCell">
    <xdr:from>
      <xdr:col>0</xdr:col>
      <xdr:colOff>78441</xdr:colOff>
      <xdr:row>69</xdr:row>
      <xdr:rowOff>67235</xdr:rowOff>
    </xdr:from>
    <xdr:to>
      <xdr:col>0</xdr:col>
      <xdr:colOff>1101426</xdr:colOff>
      <xdr:row>70</xdr:row>
      <xdr:rowOff>809273</xdr:rowOff>
    </xdr:to>
    <xdr:pic>
      <xdr:nvPicPr>
        <xdr:cNvPr id="15" name="Picture 14">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441" y="38525823"/>
          <a:ext cx="1022985" cy="1022985"/>
        </a:xfrm>
        <a:prstGeom prst="rect">
          <a:avLst/>
        </a:prstGeom>
        <a:ln w="38100">
          <a:solidFill>
            <a:schemeClr val="tx1"/>
          </a:solidFill>
        </a:ln>
      </xdr:spPr>
    </xdr:pic>
    <xdr:clientData/>
  </xdr:twoCellAnchor>
  <xdr:twoCellAnchor editAs="oneCell">
    <xdr:from>
      <xdr:col>0</xdr:col>
      <xdr:colOff>78442</xdr:colOff>
      <xdr:row>59</xdr:row>
      <xdr:rowOff>67235</xdr:rowOff>
    </xdr:from>
    <xdr:to>
      <xdr:col>0</xdr:col>
      <xdr:colOff>1101427</xdr:colOff>
      <xdr:row>60</xdr:row>
      <xdr:rowOff>809272</xdr:rowOff>
    </xdr:to>
    <xdr:pic>
      <xdr:nvPicPr>
        <xdr:cNvPr id="16" name="Picture 15">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8442" y="33315088"/>
          <a:ext cx="1022985" cy="1022985"/>
        </a:xfrm>
        <a:prstGeom prst="rect">
          <a:avLst/>
        </a:prstGeom>
        <a:ln w="38100">
          <a:solidFill>
            <a:schemeClr val="tx1"/>
          </a:solidFill>
        </a:ln>
      </xdr:spPr>
    </xdr:pic>
    <xdr:clientData/>
  </xdr:twoCellAnchor>
  <xdr:twoCellAnchor editAs="oneCell">
    <xdr:from>
      <xdr:col>0</xdr:col>
      <xdr:colOff>78441</xdr:colOff>
      <xdr:row>80</xdr:row>
      <xdr:rowOff>67236</xdr:rowOff>
    </xdr:from>
    <xdr:to>
      <xdr:col>0</xdr:col>
      <xdr:colOff>1101426</xdr:colOff>
      <xdr:row>81</xdr:row>
      <xdr:rowOff>809273</xdr:rowOff>
    </xdr:to>
    <xdr:pic>
      <xdr:nvPicPr>
        <xdr:cNvPr id="18" name="Picture 17">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441" y="42313412"/>
          <a:ext cx="1022985" cy="1022985"/>
        </a:xfrm>
        <a:prstGeom prst="rect">
          <a:avLst/>
        </a:prstGeom>
        <a:ln w="38100">
          <a:solidFill>
            <a:schemeClr val="tx1"/>
          </a:solidFill>
        </a:ln>
      </xdr:spPr>
    </xdr:pic>
    <xdr:clientData/>
  </xdr:twoCellAnchor>
  <xdr:twoCellAnchor editAs="oneCell">
    <xdr:from>
      <xdr:col>0</xdr:col>
      <xdr:colOff>68036</xdr:colOff>
      <xdr:row>92</xdr:row>
      <xdr:rowOff>108858</xdr:rowOff>
    </xdr:from>
    <xdr:to>
      <xdr:col>0</xdr:col>
      <xdr:colOff>1091021</xdr:colOff>
      <xdr:row>94</xdr:row>
      <xdr:rowOff>43271</xdr:rowOff>
    </xdr:to>
    <xdr:pic>
      <xdr:nvPicPr>
        <xdr:cNvPr id="11" name="Picture 10">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036" y="47067108"/>
          <a:ext cx="1022985" cy="1022985"/>
        </a:xfrm>
        <a:prstGeom prst="rect">
          <a:avLst/>
        </a:prstGeom>
        <a:ln w="38100">
          <a:solidFill>
            <a:schemeClr val="tx1"/>
          </a:solidFill>
        </a:ln>
      </xdr:spPr>
    </xdr:pic>
    <xdr:clientData/>
  </xdr:twoCellAnchor>
  <xdr:twoCellAnchor>
    <xdr:from>
      <xdr:col>0</xdr:col>
      <xdr:colOff>0</xdr:colOff>
      <xdr:row>0</xdr:row>
      <xdr:rowOff>0</xdr:rowOff>
    </xdr:from>
    <xdr:to>
      <xdr:col>6</xdr:col>
      <xdr:colOff>3126441</xdr:colOff>
      <xdr:row>3</xdr:row>
      <xdr:rowOff>22412</xdr:rowOff>
    </xdr:to>
    <xdr:graphicFrame macro="">
      <xdr:nvGraphicFramePr>
        <xdr:cNvPr id="12" name="Diagram 11">
          <a:extLst>
            <a:ext uri="{FF2B5EF4-FFF2-40B4-BE49-F238E27FC236}">
              <a16:creationId xmlns:a16="http://schemas.microsoft.com/office/drawing/2014/main" id="{00000000-0008-0000-0C00-00000C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 r:lo="rId10" r:qs="rId11" r:cs="rId1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235323</xdr:colOff>
      <xdr:row>3</xdr:row>
      <xdr:rowOff>22412</xdr:rowOff>
    </xdr:to>
    <xdr:graphicFrame macro="">
      <xdr:nvGraphicFramePr>
        <xdr:cNvPr id="3" name="Diagram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0</xdr:colOff>
      <xdr:row>3</xdr:row>
      <xdr:rowOff>86591</xdr:rowOff>
    </xdr:from>
    <xdr:to>
      <xdr:col>1</xdr:col>
      <xdr:colOff>2219036</xdr:colOff>
      <xdr:row>5</xdr:row>
      <xdr:rowOff>298046</xdr:rowOff>
    </xdr:to>
    <xdr:pic>
      <xdr:nvPicPr>
        <xdr:cNvPr id="4" name="Picture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658091"/>
          <a:ext cx="3524250" cy="5861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11</xdr:row>
      <xdr:rowOff>59871</xdr:rowOff>
    </xdr:from>
    <xdr:to>
      <xdr:col>0</xdr:col>
      <xdr:colOff>840922</xdr:colOff>
      <xdr:row>12</xdr:row>
      <xdr:rowOff>410935</xdr:rowOff>
    </xdr:to>
    <xdr:pic>
      <xdr:nvPicPr>
        <xdr:cNvPr id="12" name="Picture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903514"/>
          <a:ext cx="732064" cy="732064"/>
        </a:xfrm>
        <a:prstGeom prst="rect">
          <a:avLst/>
        </a:prstGeom>
        <a:ln w="38100">
          <a:solidFill>
            <a:schemeClr val="tx1"/>
          </a:solidFill>
        </a:ln>
      </xdr:spPr>
    </xdr:pic>
    <xdr:clientData/>
  </xdr:twoCellAnchor>
  <xdr:twoCellAnchor editAs="oneCell">
    <xdr:from>
      <xdr:col>3</xdr:col>
      <xdr:colOff>125187</xdr:colOff>
      <xdr:row>11</xdr:row>
      <xdr:rowOff>35378</xdr:rowOff>
    </xdr:from>
    <xdr:to>
      <xdr:col>3</xdr:col>
      <xdr:colOff>857251</xdr:colOff>
      <xdr:row>12</xdr:row>
      <xdr:rowOff>386442</xdr:rowOff>
    </xdr:to>
    <xdr:pic>
      <xdr:nvPicPr>
        <xdr:cNvPr id="13" name="Picture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74330" y="879021"/>
          <a:ext cx="732064" cy="732064"/>
        </a:xfrm>
        <a:prstGeom prst="rect">
          <a:avLst/>
        </a:prstGeom>
        <a:ln w="38100">
          <a:solidFill>
            <a:schemeClr val="tx1"/>
          </a:solidFill>
        </a:ln>
      </xdr:spPr>
    </xdr:pic>
    <xdr:clientData/>
  </xdr:twoCellAnchor>
  <xdr:twoCellAnchor editAs="oneCell">
    <xdr:from>
      <xdr:col>0</xdr:col>
      <xdr:colOff>111579</xdr:colOff>
      <xdr:row>23</xdr:row>
      <xdr:rowOff>52652</xdr:rowOff>
    </xdr:from>
    <xdr:to>
      <xdr:col>0</xdr:col>
      <xdr:colOff>853312</xdr:colOff>
      <xdr:row>24</xdr:row>
      <xdr:rowOff>549455</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579" y="8652366"/>
          <a:ext cx="741733" cy="741733"/>
        </a:xfrm>
        <a:prstGeom prst="rect">
          <a:avLst/>
        </a:prstGeom>
        <a:ln w="38100">
          <a:solidFill>
            <a:schemeClr val="tx1"/>
          </a:solidFill>
        </a:ln>
      </xdr:spPr>
    </xdr:pic>
    <xdr:clientData/>
  </xdr:twoCellAnchor>
  <xdr:twoCellAnchor editAs="oneCell">
    <xdr:from>
      <xdr:col>3</xdr:col>
      <xdr:colOff>108858</xdr:colOff>
      <xdr:row>23</xdr:row>
      <xdr:rowOff>36323</xdr:rowOff>
    </xdr:from>
    <xdr:to>
      <xdr:col>3</xdr:col>
      <xdr:colOff>850591</xdr:colOff>
      <xdr:row>24</xdr:row>
      <xdr:rowOff>533126</xdr:rowOff>
    </xdr:to>
    <xdr:pic>
      <xdr:nvPicPr>
        <xdr:cNvPr id="15" name="Picture 14">
          <a:extLst>
            <a:ext uri="{FF2B5EF4-FFF2-40B4-BE49-F238E27FC236}">
              <a16:creationId xmlns:a16="http://schemas.microsoft.com/office/drawing/2014/main" id="{00000000-0008-0000-0100-00000F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1" y="8636037"/>
          <a:ext cx="741733" cy="741733"/>
        </a:xfrm>
        <a:prstGeom prst="rect">
          <a:avLst/>
        </a:prstGeom>
        <a:ln w="38100">
          <a:solidFill>
            <a:schemeClr val="tx1"/>
          </a:solidFill>
        </a:ln>
      </xdr:spPr>
    </xdr:pic>
    <xdr:clientData/>
  </xdr:twoCellAnchor>
  <xdr:twoCellAnchor editAs="oneCell">
    <xdr:from>
      <xdr:col>0</xdr:col>
      <xdr:colOff>111580</xdr:colOff>
      <xdr:row>36</xdr:row>
      <xdr:rowOff>52651</xdr:rowOff>
    </xdr:from>
    <xdr:to>
      <xdr:col>0</xdr:col>
      <xdr:colOff>853313</xdr:colOff>
      <xdr:row>37</xdr:row>
      <xdr:rowOff>549454</xdr:rowOff>
    </xdr:to>
    <xdr:pic>
      <xdr:nvPicPr>
        <xdr:cNvPr id="16" name="Picture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1580" y="15973008"/>
          <a:ext cx="741733" cy="741733"/>
        </a:xfrm>
        <a:prstGeom prst="rect">
          <a:avLst/>
        </a:prstGeom>
        <a:ln w="38100">
          <a:solidFill>
            <a:schemeClr val="tx1"/>
          </a:solidFill>
        </a:ln>
      </xdr:spPr>
    </xdr:pic>
    <xdr:clientData/>
  </xdr:twoCellAnchor>
  <xdr:twoCellAnchor editAs="oneCell">
    <xdr:from>
      <xdr:col>3</xdr:col>
      <xdr:colOff>108859</xdr:colOff>
      <xdr:row>36</xdr:row>
      <xdr:rowOff>36323</xdr:rowOff>
    </xdr:from>
    <xdr:to>
      <xdr:col>3</xdr:col>
      <xdr:colOff>850592</xdr:colOff>
      <xdr:row>37</xdr:row>
      <xdr:rowOff>533126</xdr:rowOff>
    </xdr:to>
    <xdr:pic>
      <xdr:nvPicPr>
        <xdr:cNvPr id="17" name="Picture 16">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858002" y="15956680"/>
          <a:ext cx="741733" cy="741733"/>
        </a:xfrm>
        <a:prstGeom prst="rect">
          <a:avLst/>
        </a:prstGeom>
        <a:ln w="38100">
          <a:solidFill>
            <a:schemeClr val="tx1"/>
          </a:solidFill>
        </a:ln>
      </xdr:spPr>
    </xdr:pic>
    <xdr:clientData/>
  </xdr:twoCellAnchor>
  <xdr:twoCellAnchor editAs="oneCell">
    <xdr:from>
      <xdr:col>0</xdr:col>
      <xdr:colOff>111579</xdr:colOff>
      <xdr:row>47</xdr:row>
      <xdr:rowOff>39044</xdr:rowOff>
    </xdr:from>
    <xdr:to>
      <xdr:col>0</xdr:col>
      <xdr:colOff>853312</xdr:colOff>
      <xdr:row>48</xdr:row>
      <xdr:rowOff>166056</xdr:rowOff>
    </xdr:to>
    <xdr:pic>
      <xdr:nvPicPr>
        <xdr:cNvPr id="18" name="Picture 17">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579" y="20204830"/>
          <a:ext cx="741733" cy="741733"/>
        </a:xfrm>
        <a:prstGeom prst="rect">
          <a:avLst/>
        </a:prstGeom>
        <a:ln w="38100">
          <a:solidFill>
            <a:schemeClr val="tx1"/>
          </a:solidFill>
        </a:ln>
      </xdr:spPr>
    </xdr:pic>
    <xdr:clientData/>
  </xdr:twoCellAnchor>
  <xdr:twoCellAnchor editAs="oneCell">
    <xdr:from>
      <xdr:col>3</xdr:col>
      <xdr:colOff>100693</xdr:colOff>
      <xdr:row>46</xdr:row>
      <xdr:rowOff>41766</xdr:rowOff>
    </xdr:from>
    <xdr:to>
      <xdr:col>3</xdr:col>
      <xdr:colOff>842426</xdr:colOff>
      <xdr:row>47</xdr:row>
      <xdr:rowOff>538571</xdr:rowOff>
    </xdr:to>
    <xdr:pic>
      <xdr:nvPicPr>
        <xdr:cNvPr id="19" name="Picture 18">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49836" y="20207552"/>
          <a:ext cx="741733" cy="741733"/>
        </a:xfrm>
        <a:prstGeom prst="rect">
          <a:avLst/>
        </a:prstGeom>
        <a:ln w="38100">
          <a:solidFill>
            <a:schemeClr val="tx1"/>
          </a:solidFill>
        </a:ln>
      </xdr:spPr>
    </xdr:pic>
    <xdr:clientData/>
  </xdr:twoCellAnchor>
  <xdr:twoCellAnchor>
    <xdr:from>
      <xdr:col>0</xdr:col>
      <xdr:colOff>0</xdr:colOff>
      <xdr:row>0</xdr:row>
      <xdr:rowOff>1</xdr:rowOff>
    </xdr:from>
    <xdr:to>
      <xdr:col>5</xdr:col>
      <xdr:colOff>3910852</xdr:colOff>
      <xdr:row>1</xdr:row>
      <xdr:rowOff>403413</xdr:rowOff>
    </xdr:to>
    <xdr:graphicFrame macro="">
      <xdr:nvGraphicFramePr>
        <xdr:cNvPr id="25" name="Diagram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9" r:lo="rId10" r:qs="rId11" r:cs="rId12"/>
        </a:graphicData>
      </a:graphic>
    </xdr:graphicFrame>
    <xdr:clientData/>
  </xdr:twoCellAnchor>
  <xdr:twoCellAnchor editAs="oneCell">
    <xdr:from>
      <xdr:col>2</xdr:col>
      <xdr:colOff>38100</xdr:colOff>
      <xdr:row>7</xdr:row>
      <xdr:rowOff>1228725</xdr:rowOff>
    </xdr:from>
    <xdr:to>
      <xdr:col>2</xdr:col>
      <xdr:colOff>1983442</xdr:colOff>
      <xdr:row>7</xdr:row>
      <xdr:rowOff>1680883</xdr:rowOff>
    </xdr:to>
    <xdr:pic>
      <xdr:nvPicPr>
        <xdr:cNvPr id="23" name="Picture 22">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4"/>
        <a:stretch>
          <a:fillRect/>
        </a:stretch>
      </xdr:blipFill>
      <xdr:spPr>
        <a:xfrm>
          <a:off x="2861982" y="4063813"/>
          <a:ext cx="1945342" cy="452158"/>
        </a:xfrm>
        <a:prstGeom prst="rect">
          <a:avLst/>
        </a:prstGeom>
      </xdr:spPr>
    </xdr:pic>
    <xdr:clientData/>
  </xdr:twoCellAnchor>
  <xdr:twoCellAnchor editAs="oneCell">
    <xdr:from>
      <xdr:col>5</xdr:col>
      <xdr:colOff>659466</xdr:colOff>
      <xdr:row>5</xdr:row>
      <xdr:rowOff>529479</xdr:rowOff>
    </xdr:from>
    <xdr:to>
      <xdr:col>5</xdr:col>
      <xdr:colOff>1945341</xdr:colOff>
      <xdr:row>5</xdr:row>
      <xdr:rowOff>1432673</xdr:rowOff>
    </xdr:to>
    <xdr:pic>
      <xdr:nvPicPr>
        <xdr:cNvPr id="24" name="Picture 23">
          <a:extLst>
            <a:ext uri="{FF2B5EF4-FFF2-40B4-BE49-F238E27FC236}">
              <a16:creationId xmlns:a16="http://schemas.microsoft.com/office/drawing/2014/main" id="{00000000-0008-0000-0100-000018000000}"/>
            </a:ext>
          </a:extLst>
        </xdr:cNvPr>
        <xdr:cNvPicPr/>
      </xdr:nvPicPr>
      <xdr:blipFill>
        <a:blip xmlns:r="http://schemas.openxmlformats.org/officeDocument/2006/relationships" r:embed="rId15"/>
        <a:stretch>
          <a:fillRect/>
        </a:stretch>
      </xdr:blipFill>
      <xdr:spPr>
        <a:xfrm>
          <a:off x="10229290" y="2356038"/>
          <a:ext cx="1285875" cy="9031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41768</xdr:rowOff>
    </xdr:from>
    <xdr:to>
      <xdr:col>2</xdr:col>
      <xdr:colOff>7668</xdr:colOff>
      <xdr:row>5</xdr:row>
      <xdr:rowOff>56373</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22768"/>
          <a:ext cx="3525268" cy="586105"/>
        </a:xfrm>
        <a:prstGeom prst="rect">
          <a:avLst/>
        </a:prstGeom>
        <a:noFill/>
        <a:ln>
          <a:noFill/>
        </a:ln>
      </xdr:spPr>
    </xdr:pic>
    <xdr:clientData/>
  </xdr:twoCellAnchor>
  <xdr:twoCellAnchor>
    <xdr:from>
      <xdr:col>0</xdr:col>
      <xdr:colOff>9525</xdr:colOff>
      <xdr:row>0</xdr:row>
      <xdr:rowOff>0</xdr:rowOff>
    </xdr:from>
    <xdr:to>
      <xdr:col>3</xdr:col>
      <xdr:colOff>590550</xdr:colOff>
      <xdr:row>2</xdr:row>
      <xdr:rowOff>2197</xdr:rowOff>
    </xdr:to>
    <xdr:graphicFrame macro="">
      <xdr:nvGraphicFramePr>
        <xdr:cNvPr id="7" name="Diagram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2</xdr:col>
      <xdr:colOff>38100</xdr:colOff>
      <xdr:row>12</xdr:row>
      <xdr:rowOff>1228725</xdr:rowOff>
    </xdr:from>
    <xdr:to>
      <xdr:col>2</xdr:col>
      <xdr:colOff>2133600</xdr:colOff>
      <xdr:row>12</xdr:row>
      <xdr:rowOff>1676400</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7"/>
        <a:stretch>
          <a:fillRect/>
        </a:stretch>
      </xdr:blipFill>
      <xdr:spPr>
        <a:xfrm>
          <a:off x="2314575" y="3838575"/>
          <a:ext cx="2095500" cy="447675"/>
        </a:xfrm>
        <a:prstGeom prst="rect">
          <a:avLst/>
        </a:prstGeom>
      </xdr:spPr>
    </xdr:pic>
    <xdr:clientData/>
  </xdr:twoCellAnchor>
  <xdr:twoCellAnchor editAs="oneCell">
    <xdr:from>
      <xdr:col>2</xdr:col>
      <xdr:colOff>9525</xdr:colOff>
      <xdr:row>13</xdr:row>
      <xdr:rowOff>723900</xdr:rowOff>
    </xdr:from>
    <xdr:to>
      <xdr:col>2</xdr:col>
      <xdr:colOff>1295400</xdr:colOff>
      <xdr:row>13</xdr:row>
      <xdr:rowOff>1438275</xdr:rowOff>
    </xdr:to>
    <xdr:pic>
      <xdr:nvPicPr>
        <xdr:cNvPr id="9" name="Picture 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8"/>
        <a:stretch>
          <a:fillRect/>
        </a:stretch>
      </xdr:blipFill>
      <xdr:spPr>
        <a:xfrm>
          <a:off x="2286000" y="5419725"/>
          <a:ext cx="1285875"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164726</xdr:colOff>
      <xdr:row>3</xdr:row>
      <xdr:rowOff>22412</xdr:rowOff>
    </xdr:to>
    <xdr:graphicFrame macro="">
      <xdr:nvGraphicFramePr>
        <xdr:cNvPr id="3" name="Diagra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78441</xdr:colOff>
      <xdr:row>6</xdr:row>
      <xdr:rowOff>44823</xdr:rowOff>
    </xdr:from>
    <xdr:to>
      <xdr:col>0</xdr:col>
      <xdr:colOff>1088091</xdr:colOff>
      <xdr:row>7</xdr:row>
      <xdr:rowOff>785533</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1235448"/>
          <a:ext cx="1009650" cy="1007410"/>
        </a:xfrm>
        <a:prstGeom prst="rect">
          <a:avLst/>
        </a:prstGeom>
        <a:ln w="38100">
          <a:solidFill>
            <a:schemeClr val="tx1"/>
          </a:solidFill>
        </a:ln>
      </xdr:spPr>
    </xdr:pic>
    <xdr:clientData/>
  </xdr:twoCellAnchor>
  <xdr:twoCellAnchor>
    <xdr:from>
      <xdr:col>0</xdr:col>
      <xdr:colOff>0</xdr:colOff>
      <xdr:row>0</xdr:row>
      <xdr:rowOff>0</xdr:rowOff>
    </xdr:from>
    <xdr:to>
      <xdr:col>6</xdr:col>
      <xdr:colOff>3116035</xdr:colOff>
      <xdr:row>3</xdr:row>
      <xdr:rowOff>22412</xdr:rowOff>
    </xdr:to>
    <xdr:graphicFrame macro="">
      <xdr:nvGraphicFramePr>
        <xdr:cNvPr id="5" name="Diagram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78441</xdr:colOff>
      <xdr:row>6</xdr:row>
      <xdr:rowOff>78442</xdr:rowOff>
    </xdr:from>
    <xdr:to>
      <xdr:col>0</xdr:col>
      <xdr:colOff>1088091</xdr:colOff>
      <xdr:row>7</xdr:row>
      <xdr:rowOff>807145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1" y="8746192"/>
          <a:ext cx="1009650" cy="995402"/>
        </a:xfrm>
        <a:prstGeom prst="rect">
          <a:avLst/>
        </a:prstGeom>
        <a:ln w="38100">
          <a:solidFill>
            <a:schemeClr val="tx1"/>
          </a:solidFill>
        </a:ln>
      </xdr:spPr>
    </xdr:pic>
    <xdr:clientData/>
  </xdr:twoCellAnchor>
  <xdr:twoCellAnchor>
    <xdr:from>
      <xdr:col>0</xdr:col>
      <xdr:colOff>0</xdr:colOff>
      <xdr:row>0</xdr:row>
      <xdr:rowOff>0</xdr:rowOff>
    </xdr:from>
    <xdr:to>
      <xdr:col>7</xdr:col>
      <xdr:colOff>0</xdr:colOff>
      <xdr:row>3</xdr:row>
      <xdr:rowOff>22412</xdr:rowOff>
    </xdr:to>
    <xdr:graphicFrame macro="">
      <xdr:nvGraphicFramePr>
        <xdr:cNvPr id="4" name="Diagra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67235</xdr:colOff>
      <xdr:row>6</xdr:row>
      <xdr:rowOff>89647</xdr:rowOff>
    </xdr:from>
    <xdr:to>
      <xdr:col>0</xdr:col>
      <xdr:colOff>1090220</xdr:colOff>
      <xdr:row>7</xdr:row>
      <xdr:rowOff>831685</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16948897"/>
          <a:ext cx="1022985" cy="1008737"/>
        </a:xfrm>
        <a:prstGeom prst="rect">
          <a:avLst/>
        </a:prstGeom>
        <a:ln w="38100">
          <a:solidFill>
            <a:schemeClr val="tx1"/>
          </a:solidFill>
        </a:ln>
      </xdr:spPr>
    </xdr:pic>
    <xdr:clientData/>
  </xdr:twoCellAnchor>
  <xdr:twoCellAnchor>
    <xdr:from>
      <xdr:col>0</xdr:col>
      <xdr:colOff>0</xdr:colOff>
      <xdr:row>0</xdr:row>
      <xdr:rowOff>0</xdr:rowOff>
    </xdr:from>
    <xdr:to>
      <xdr:col>7</xdr:col>
      <xdr:colOff>0</xdr:colOff>
      <xdr:row>3</xdr:row>
      <xdr:rowOff>22412</xdr:rowOff>
    </xdr:to>
    <xdr:graphicFrame macro="">
      <xdr:nvGraphicFramePr>
        <xdr:cNvPr id="5" name="Diagra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78442</xdr:colOff>
      <xdr:row>6</xdr:row>
      <xdr:rowOff>67236</xdr:rowOff>
    </xdr:from>
    <xdr:to>
      <xdr:col>0</xdr:col>
      <xdr:colOff>1101427</xdr:colOff>
      <xdr:row>7</xdr:row>
      <xdr:rowOff>809274</xdr:rowOff>
    </xdr:to>
    <xdr:pic>
      <xdr:nvPicPr>
        <xdr:cNvPr id="5" name="Picture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26118111"/>
          <a:ext cx="1022985" cy="1008737"/>
        </a:xfrm>
        <a:prstGeom prst="rect">
          <a:avLst/>
        </a:prstGeom>
        <a:ln w="38100">
          <a:solidFill>
            <a:schemeClr val="tx1"/>
          </a:solidFill>
        </a:ln>
      </xdr:spPr>
    </xdr:pic>
    <xdr:clientData/>
  </xdr:twoCellAnchor>
  <xdr:twoCellAnchor>
    <xdr:from>
      <xdr:col>0</xdr:col>
      <xdr:colOff>0</xdr:colOff>
      <xdr:row>0</xdr:row>
      <xdr:rowOff>0</xdr:rowOff>
    </xdr:from>
    <xdr:to>
      <xdr:col>7</xdr:col>
      <xdr:colOff>0</xdr:colOff>
      <xdr:row>3</xdr:row>
      <xdr:rowOff>22412</xdr:rowOff>
    </xdr:to>
    <xdr:graphicFrame macro="">
      <xdr:nvGraphicFramePr>
        <xdr:cNvPr id="4" name="Diagram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78442</xdr:colOff>
      <xdr:row>6</xdr:row>
      <xdr:rowOff>67235</xdr:rowOff>
    </xdr:from>
    <xdr:to>
      <xdr:col>0</xdr:col>
      <xdr:colOff>1101427</xdr:colOff>
      <xdr:row>7</xdr:row>
      <xdr:rowOff>809273</xdr:rowOff>
    </xdr:to>
    <xdr:pic>
      <xdr:nvPicPr>
        <xdr:cNvPr id="7" name="Picture 6">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33738110"/>
          <a:ext cx="1022985" cy="1008737"/>
        </a:xfrm>
        <a:prstGeom prst="rect">
          <a:avLst/>
        </a:prstGeom>
        <a:ln w="38100">
          <a:solidFill>
            <a:schemeClr val="tx1"/>
          </a:solidFill>
        </a:ln>
      </xdr:spPr>
    </xdr:pic>
    <xdr:clientData/>
  </xdr:twoCellAnchor>
  <xdr:twoCellAnchor>
    <xdr:from>
      <xdr:col>0</xdr:col>
      <xdr:colOff>0</xdr:colOff>
      <xdr:row>0</xdr:row>
      <xdr:rowOff>0</xdr:rowOff>
    </xdr:from>
    <xdr:to>
      <xdr:col>6</xdr:col>
      <xdr:colOff>3126441</xdr:colOff>
      <xdr:row>3</xdr:row>
      <xdr:rowOff>22412</xdr:rowOff>
    </xdr:to>
    <xdr:graphicFrame macro="">
      <xdr:nvGraphicFramePr>
        <xdr:cNvPr id="4" name="Diagram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s://www.agedcarequality.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3A8D-B21D-4647-9201-74AF000B8477}">
  <sheetPr codeName="Sheet2">
    <tabColor theme="1"/>
    <pageSetUpPr fitToPage="1"/>
  </sheetPr>
  <dimension ref="A1:XFC1048566"/>
  <sheetViews>
    <sheetView zoomScaleNormal="100" zoomScalePageLayoutView="85" workbookViewId="0">
      <selection activeCell="C25" sqref="C25"/>
    </sheetView>
  </sheetViews>
  <sheetFormatPr defaultColWidth="0" defaultRowHeight="15" zeroHeight="1" x14ac:dyDescent="0.25"/>
  <cols>
    <col min="1" max="1" width="10.85546875" customWidth="1"/>
    <col min="2" max="2" width="15.5703125" customWidth="1"/>
    <col min="3" max="3" width="23.85546875" customWidth="1"/>
    <col min="4" max="4" width="5.5703125" customWidth="1"/>
    <col min="5" max="7" width="9.140625" customWidth="1"/>
    <col min="8" max="8" width="13.5703125" customWidth="1"/>
    <col min="9" max="9" width="9.140625" customWidth="1"/>
    <col min="10" max="16383" width="9.140625" hidden="1"/>
    <col min="16384" max="16384" width="2.42578125" customWidth="1"/>
  </cols>
  <sheetData>
    <row r="1" spans="1:9" ht="21" x14ac:dyDescent="0.25">
      <c r="A1" s="131"/>
      <c r="B1" s="131"/>
      <c r="C1" s="131"/>
      <c r="D1" s="131"/>
      <c r="E1" s="131"/>
      <c r="F1" s="131"/>
      <c r="G1" s="131"/>
      <c r="H1" s="131"/>
      <c r="I1" s="131"/>
    </row>
    <row r="2" spans="1:9" ht="3.75" customHeight="1" x14ac:dyDescent="0.25"/>
    <row r="3" spans="1:9" ht="21" x14ac:dyDescent="0.35">
      <c r="A3" s="132"/>
      <c r="B3" s="132"/>
      <c r="C3" s="132"/>
      <c r="D3" s="132"/>
      <c r="E3" s="132"/>
      <c r="F3" s="132"/>
      <c r="G3" s="132"/>
      <c r="H3" s="132"/>
      <c r="I3" s="132"/>
    </row>
    <row r="4" spans="1:9" ht="4.5" customHeight="1" x14ac:dyDescent="0.25"/>
    <row r="5" spans="1:9" ht="15.75" x14ac:dyDescent="0.25">
      <c r="A5" s="133"/>
      <c r="B5" s="133"/>
      <c r="C5" s="133"/>
      <c r="D5" s="133"/>
      <c r="E5" s="133"/>
      <c r="F5" s="133"/>
      <c r="G5" s="133"/>
      <c r="H5" s="133"/>
      <c r="I5" s="133"/>
    </row>
    <row r="6" spans="1:9" x14ac:dyDescent="0.25"/>
    <row r="7" spans="1:9" x14ac:dyDescent="0.25">
      <c r="C7" s="75"/>
    </row>
    <row r="8" spans="1:9" x14ac:dyDescent="0.25"/>
    <row r="9" spans="1:9" x14ac:dyDescent="0.25"/>
    <row r="10" spans="1:9" x14ac:dyDescent="0.25"/>
    <row r="11" spans="1:9" x14ac:dyDescent="0.25"/>
    <row r="12" spans="1:9" x14ac:dyDescent="0.25"/>
    <row r="13" spans="1:9" x14ac:dyDescent="0.25"/>
    <row r="14" spans="1:9" x14ac:dyDescent="0.25"/>
    <row r="15" spans="1:9" x14ac:dyDescent="0.25"/>
    <row r="16" spans="1:9" x14ac:dyDescent="0.25"/>
    <row r="17" spans="2:8" x14ac:dyDescent="0.25"/>
    <row r="18" spans="2:8" x14ac:dyDescent="0.25"/>
    <row r="19" spans="2:8" x14ac:dyDescent="0.25"/>
    <row r="20" spans="2:8" x14ac:dyDescent="0.25"/>
    <row r="21" spans="2:8" x14ac:dyDescent="0.25"/>
    <row r="22" spans="2:8" x14ac:dyDescent="0.25"/>
    <row r="23" spans="2:8" x14ac:dyDescent="0.25"/>
    <row r="24" spans="2:8" x14ac:dyDescent="0.25"/>
    <row r="25" spans="2:8" x14ac:dyDescent="0.25">
      <c r="B25" s="1" t="s">
        <v>0</v>
      </c>
      <c r="E25" s="1" t="s">
        <v>1</v>
      </c>
    </row>
    <row r="26" spans="2:8" ht="32.25" customHeight="1" x14ac:dyDescent="0.25">
      <c r="B26" s="113" t="str">
        <f>IF(ISBLANK(A24),"Enter service name","")</f>
        <v>Enter service name</v>
      </c>
      <c r="C26" s="114"/>
      <c r="E26" s="113" t="str">
        <f>IF(ISBLANK(A24),"Enter Commission ID / RACS number","")</f>
        <v>Enter Commission ID / RACS number</v>
      </c>
      <c r="F26" s="134"/>
      <c r="G26" s="134"/>
      <c r="H26" s="114"/>
    </row>
    <row r="27" spans="2:8" x14ac:dyDescent="0.25"/>
    <row r="28" spans="2:8" x14ac:dyDescent="0.25">
      <c r="B28" s="1" t="s">
        <v>2</v>
      </c>
      <c r="E28" s="1" t="s">
        <v>3</v>
      </c>
    </row>
    <row r="29" spans="2:8" x14ac:dyDescent="0.25">
      <c r="B29" s="113" t="str">
        <f>IF(ISBLANK(A24),"Enter Full Contact Name E.g. John Smith","")</f>
        <v>Enter Full Contact Name E.g. John Smith</v>
      </c>
      <c r="C29" s="114"/>
      <c r="E29" s="128" t="str">
        <f>IF(ISBLANK(A24),"DD-MMM-YYYY e.g. 01 Jan 2019","")</f>
        <v>DD-MMM-YYYY e.g. 01 Jan 2019</v>
      </c>
      <c r="F29" s="129"/>
      <c r="G29" s="129"/>
      <c r="H29" s="130"/>
    </row>
    <row r="30" spans="2:8" ht="3" customHeight="1" x14ac:dyDescent="0.25">
      <c r="B30" s="7"/>
      <c r="C30" s="7"/>
      <c r="E30" s="31"/>
      <c r="F30" s="31"/>
      <c r="G30" s="31"/>
      <c r="H30" s="31"/>
    </row>
    <row r="31" spans="2:8" x14ac:dyDescent="0.25">
      <c r="B31" s="113" t="str">
        <f>IF(ISBLANK(A26),"Enter Contact Position Title. E.g. Principal","")</f>
        <v>Enter Contact Position Title. E.g. Principal</v>
      </c>
      <c r="C31" s="114"/>
    </row>
    <row r="32" spans="2:8" ht="3" customHeight="1" x14ac:dyDescent="0.25">
      <c r="B32" s="7"/>
      <c r="C32" s="7"/>
    </row>
    <row r="33" spans="2:8" x14ac:dyDescent="0.25">
      <c r="B33" s="117" t="str">
        <f>IF(ISBLANK(A26),"Contact details (telephone &amp; email)","")</f>
        <v>Contact details (telephone &amp; email)</v>
      </c>
      <c r="C33" s="118"/>
    </row>
    <row r="34" spans="2:8" x14ac:dyDescent="0.25"/>
    <row r="35" spans="2:8" ht="33" customHeight="1" x14ac:dyDescent="0.25">
      <c r="C35" s="2" t="s">
        <v>4</v>
      </c>
      <c r="E35" s="113" t="str">
        <f>IF(ISBLANK(A24),"Enter the provider name","")</f>
        <v>Enter the provider name</v>
      </c>
      <c r="F35" s="134"/>
      <c r="G35" s="134"/>
      <c r="H35" s="114"/>
    </row>
    <row r="36" spans="2:8" x14ac:dyDescent="0.25"/>
    <row r="37" spans="2:8" x14ac:dyDescent="0.25">
      <c r="B37" s="136" t="s">
        <v>5</v>
      </c>
      <c r="C37" s="136"/>
      <c r="E37" s="113" t="str">
        <f>IF(ISBLANK(A24),"Enter Your Full Name","")</f>
        <v>Enter Your Full Name</v>
      </c>
      <c r="F37" s="134"/>
      <c r="G37" s="134"/>
      <c r="H37" s="114"/>
    </row>
    <row r="38" spans="2:8" ht="3" customHeight="1" x14ac:dyDescent="0.25">
      <c r="B38" s="2"/>
      <c r="C38" s="2"/>
      <c r="E38" s="7"/>
      <c r="F38" s="7"/>
      <c r="G38" s="7"/>
      <c r="H38" s="7"/>
    </row>
    <row r="39" spans="2:8" x14ac:dyDescent="0.25">
      <c r="B39" s="2"/>
      <c r="C39" s="2"/>
      <c r="E39" s="113" t="str">
        <f>IF(ISBLANK(A26),"Enter Your Position Title","")</f>
        <v>Enter Your Position Title</v>
      </c>
      <c r="F39" s="134"/>
      <c r="G39" s="134"/>
      <c r="H39" s="114"/>
    </row>
    <row r="40" spans="2:8" ht="2.25" customHeight="1" x14ac:dyDescent="0.25">
      <c r="B40" s="2"/>
      <c r="C40" s="2"/>
      <c r="E40" s="7"/>
      <c r="F40" s="7"/>
      <c r="G40" s="7"/>
      <c r="H40" s="7"/>
    </row>
    <row r="41" spans="2:8" x14ac:dyDescent="0.25">
      <c r="B41" s="2"/>
      <c r="C41" s="2"/>
      <c r="E41" s="113" t="str">
        <f>IF(ISBLANK(A28),"Enter Your Telephone","")</f>
        <v>Enter Your Telephone</v>
      </c>
      <c r="F41" s="134"/>
      <c r="G41" s="134"/>
      <c r="H41" s="114"/>
    </row>
    <row r="42" spans="2:8" ht="1.5" customHeight="1" x14ac:dyDescent="0.25">
      <c r="B42" s="2"/>
      <c r="C42" s="2"/>
      <c r="E42" s="7"/>
      <c r="F42" s="7"/>
      <c r="G42" s="7"/>
      <c r="H42" s="7"/>
    </row>
    <row r="43" spans="2:8" x14ac:dyDescent="0.25">
      <c r="B43" s="2"/>
      <c r="C43" s="2"/>
      <c r="E43" s="113" t="str">
        <f>IF(ISBLANK(A28),"Enter Your Email","")</f>
        <v>Enter Your Email</v>
      </c>
      <c r="F43" s="134"/>
      <c r="G43" s="134"/>
      <c r="H43" s="114"/>
    </row>
    <row r="44" spans="2:8" x14ac:dyDescent="0.25"/>
    <row r="45" spans="2:8" x14ac:dyDescent="0.25">
      <c r="B45" s="4" t="s">
        <v>6</v>
      </c>
      <c r="C45" s="3"/>
      <c r="E45" s="119" t="str">
        <f>IF(ISBLANK(A26),"Enter Contact Name(s) and Position(s). 
E.g. John Smith, Principal","")</f>
        <v>Enter Contact Name(s) and Position(s). 
E.g. John Smith, Principal</v>
      </c>
      <c r="F45" s="120"/>
      <c r="G45" s="120"/>
      <c r="H45" s="121"/>
    </row>
    <row r="46" spans="2:8" x14ac:dyDescent="0.25">
      <c r="B46" s="4"/>
      <c r="C46" s="3"/>
      <c r="E46" s="122"/>
      <c r="F46" s="123"/>
      <c r="G46" s="123"/>
      <c r="H46" s="124"/>
    </row>
    <row r="47" spans="2:8" x14ac:dyDescent="0.25">
      <c r="B47" s="4"/>
      <c r="C47" s="3"/>
      <c r="E47" s="122"/>
      <c r="F47" s="123"/>
      <c r="G47" s="123"/>
      <c r="H47" s="124"/>
    </row>
    <row r="48" spans="2:8" x14ac:dyDescent="0.25">
      <c r="B48" s="4"/>
      <c r="C48" s="3"/>
      <c r="E48" s="122"/>
      <c r="F48" s="123"/>
      <c r="G48" s="123"/>
      <c r="H48" s="124"/>
    </row>
    <row r="49" spans="2:10" ht="15" customHeight="1" x14ac:dyDescent="0.25">
      <c r="B49" s="4"/>
      <c r="C49" s="3"/>
      <c r="E49" s="125"/>
      <c r="F49" s="126"/>
      <c r="G49" s="126"/>
      <c r="H49" s="127"/>
    </row>
    <row r="50" spans="2:10" x14ac:dyDescent="0.25"/>
    <row r="51" spans="2:10" ht="56.25" customHeight="1" x14ac:dyDescent="0.25">
      <c r="C51" s="2" t="s">
        <v>7</v>
      </c>
      <c r="E51" s="113" t="str">
        <f>IF(ISBLANK(A24),"Enter full location address. E.g. 123 Care Street SYDNEY NSW 2000","")</f>
        <v>Enter full location address. E.g. 123 Care Street SYDNEY NSW 2000</v>
      </c>
      <c r="F51" s="134"/>
      <c r="G51" s="134"/>
      <c r="H51" s="114"/>
    </row>
    <row r="52" spans="2:10" x14ac:dyDescent="0.25"/>
    <row r="53" spans="2:10" x14ac:dyDescent="0.25">
      <c r="C53" s="2" t="s">
        <v>8</v>
      </c>
      <c r="E53" s="106"/>
      <c r="F53" s="115" t="s">
        <v>9</v>
      </c>
      <c r="G53" s="115"/>
      <c r="H53" s="115"/>
      <c r="J53" s="106" t="b">
        <v>0</v>
      </c>
    </row>
    <row r="54" spans="2:10" x14ac:dyDescent="0.25">
      <c r="E54" s="106"/>
      <c r="F54" s="116" t="s">
        <v>10</v>
      </c>
      <c r="G54" s="116"/>
      <c r="H54" s="116"/>
      <c r="J54" s="106" t="b">
        <v>0</v>
      </c>
    </row>
    <row r="55" spans="2:10" x14ac:dyDescent="0.25">
      <c r="E55" s="106"/>
      <c r="F55" s="116" t="s">
        <v>11</v>
      </c>
      <c r="G55" s="116"/>
      <c r="H55" s="116"/>
      <c r="J55" s="106" t="b">
        <v>0</v>
      </c>
    </row>
    <row r="56" spans="2:10" x14ac:dyDescent="0.25">
      <c r="E56" s="106"/>
      <c r="F56" s="116" t="s">
        <v>12</v>
      </c>
      <c r="G56" s="116"/>
      <c r="H56" s="116"/>
      <c r="J56" s="106" t="b">
        <v>0</v>
      </c>
    </row>
    <row r="57" spans="2:10" x14ac:dyDescent="0.25">
      <c r="E57" s="106"/>
      <c r="F57" s="116" t="s">
        <v>13</v>
      </c>
      <c r="G57" s="116"/>
      <c r="H57" s="116"/>
      <c r="J57" s="106" t="b">
        <v>0</v>
      </c>
    </row>
    <row r="58" spans="2:10" x14ac:dyDescent="0.25">
      <c r="E58" s="106"/>
      <c r="F58" s="116" t="s">
        <v>14</v>
      </c>
      <c r="G58" s="116"/>
      <c r="H58" s="116"/>
      <c r="J58" s="106" t="b">
        <v>0</v>
      </c>
    </row>
    <row r="59" spans="2:10" x14ac:dyDescent="0.25">
      <c r="E59" s="106"/>
      <c r="F59" s="116" t="s">
        <v>15</v>
      </c>
      <c r="G59" s="116"/>
      <c r="H59" s="116"/>
      <c r="J59" s="106" t="b">
        <v>0</v>
      </c>
    </row>
    <row r="60" spans="2:10" x14ac:dyDescent="0.25">
      <c r="E60" s="106"/>
      <c r="F60" s="116" t="s">
        <v>16</v>
      </c>
      <c r="G60" s="116"/>
      <c r="H60" s="116"/>
      <c r="J60" s="106" t="b">
        <v>0</v>
      </c>
    </row>
    <row r="61" spans="2:10" ht="35.25" customHeight="1" x14ac:dyDescent="0.25">
      <c r="E61" s="41" t="s">
        <v>17</v>
      </c>
      <c r="F61" s="113" t="str">
        <f>IF(ISBLANK(A24),"Enter any other services not listed","")</f>
        <v>Enter any other services not listed</v>
      </c>
      <c r="G61" s="134"/>
      <c r="H61" s="114"/>
    </row>
    <row r="62" spans="2:10" x14ac:dyDescent="0.25"/>
    <row r="63" spans="2:10" x14ac:dyDescent="0.25">
      <c r="B63" s="4" t="s">
        <v>18</v>
      </c>
      <c r="C63" s="4"/>
    </row>
    <row r="64" spans="2:10" x14ac:dyDescent="0.25">
      <c r="B64" s="119"/>
      <c r="C64" s="120"/>
      <c r="D64" s="120"/>
      <c r="E64" s="120"/>
      <c r="F64" s="120"/>
      <c r="G64" s="120"/>
      <c r="H64" s="121"/>
    </row>
    <row r="65" spans="2:8" x14ac:dyDescent="0.25">
      <c r="B65" s="122"/>
      <c r="C65" s="123"/>
      <c r="D65" s="123"/>
      <c r="E65" s="123"/>
      <c r="F65" s="123"/>
      <c r="G65" s="123"/>
      <c r="H65" s="124"/>
    </row>
    <row r="66" spans="2:8" x14ac:dyDescent="0.25">
      <c r="B66" s="122"/>
      <c r="C66" s="123"/>
      <c r="D66" s="123"/>
      <c r="E66" s="123"/>
      <c r="F66" s="123"/>
      <c r="G66" s="123"/>
      <c r="H66" s="124"/>
    </row>
    <row r="67" spans="2:8" x14ac:dyDescent="0.25">
      <c r="B67" s="122"/>
      <c r="C67" s="123"/>
      <c r="D67" s="123"/>
      <c r="E67" s="123"/>
      <c r="F67" s="123"/>
      <c r="G67" s="123"/>
      <c r="H67" s="124"/>
    </row>
    <row r="68" spans="2:8" x14ac:dyDescent="0.25">
      <c r="B68" s="122"/>
      <c r="C68" s="123"/>
      <c r="D68" s="123"/>
      <c r="E68" s="123"/>
      <c r="F68" s="123"/>
      <c r="G68" s="123"/>
      <c r="H68" s="124"/>
    </row>
    <row r="69" spans="2:8" x14ac:dyDescent="0.25">
      <c r="B69" s="122"/>
      <c r="C69" s="123"/>
      <c r="D69" s="123"/>
      <c r="E69" s="123"/>
      <c r="F69" s="123"/>
      <c r="G69" s="123"/>
      <c r="H69" s="124"/>
    </row>
    <row r="70" spans="2:8" x14ac:dyDescent="0.25">
      <c r="B70" s="125"/>
      <c r="C70" s="126"/>
      <c r="D70" s="126"/>
      <c r="E70" s="126"/>
      <c r="F70" s="126"/>
      <c r="G70" s="126"/>
      <c r="H70" s="127"/>
    </row>
    <row r="71" spans="2:8" x14ac:dyDescent="0.25"/>
    <row r="72" spans="2:8" ht="36" customHeight="1" x14ac:dyDescent="0.25">
      <c r="B72" s="135" t="s">
        <v>19</v>
      </c>
      <c r="C72" s="135"/>
      <c r="D72" s="78"/>
      <c r="E72" s="77"/>
    </row>
    <row r="73" spans="2:8" ht="2.25" customHeight="1" thickBot="1" x14ac:dyDescent="0.3">
      <c r="B73" s="79"/>
      <c r="C73" s="79"/>
      <c r="D73" s="78"/>
      <c r="E73" s="77"/>
    </row>
    <row r="74" spans="2:8" ht="15.75" thickBot="1" x14ac:dyDescent="0.3">
      <c r="B74" s="80" t="s">
        <v>20</v>
      </c>
      <c r="C74" s="76">
        <f>Summary!$B$105</f>
        <v>0</v>
      </c>
    </row>
    <row r="75" spans="2:8" ht="15.75" thickBot="1" x14ac:dyDescent="0.3">
      <c r="B75" s="80" t="s">
        <v>21</v>
      </c>
      <c r="C75" s="76">
        <f>Summary!$B$106</f>
        <v>0</v>
      </c>
    </row>
    <row r="1048566" x14ac:dyDescent="0.25"/>
  </sheetData>
  <sheetProtection formatCells="0" formatColumns="0" formatRows="0" insertColumns="0" insertRows="0" insertHyperlinks="0" deleteColumns="0" deleteRows="0" selectLockedCells="1" sort="0" autoFilter="0"/>
  <mergeCells count="28">
    <mergeCell ref="B72:C72"/>
    <mergeCell ref="E35:H35"/>
    <mergeCell ref="F60:H60"/>
    <mergeCell ref="F61:H61"/>
    <mergeCell ref="E39:H39"/>
    <mergeCell ref="E37:H37"/>
    <mergeCell ref="F59:H59"/>
    <mergeCell ref="B37:C37"/>
    <mergeCell ref="F55:H55"/>
    <mergeCell ref="F56:H56"/>
    <mergeCell ref="F57:H57"/>
    <mergeCell ref="F58:H58"/>
    <mergeCell ref="B64:H70"/>
    <mergeCell ref="E51:H51"/>
    <mergeCell ref="E43:H43"/>
    <mergeCell ref="E41:H41"/>
    <mergeCell ref="B29:C29"/>
    <mergeCell ref="E29:H29"/>
    <mergeCell ref="A1:I1"/>
    <mergeCell ref="A3:I3"/>
    <mergeCell ref="A5:I5"/>
    <mergeCell ref="B26:C26"/>
    <mergeCell ref="E26:H26"/>
    <mergeCell ref="B31:C31"/>
    <mergeCell ref="F53:H53"/>
    <mergeCell ref="F54:H54"/>
    <mergeCell ref="B33:C33"/>
    <mergeCell ref="E45:H49"/>
  </mergeCells>
  <dataValidations count="2">
    <dataValidation allowBlank="1" showErrorMessage="1" prompt="This information helps provide details of your governance arrangements and structure" sqref="E63:H63" xr:uid="{02EF8ACA-F385-44D8-A2F5-9CDEEEBCD881}"/>
    <dataValidation allowBlank="1" showErrorMessage="1" prompt="Enter estimated hours" sqref="C74:C75" xr:uid="{26079A8F-5CD9-469F-AC4F-4D01AD354A6E}"/>
  </dataValidations>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locked="0" defaultSize="0" autoFill="0" autoLine="0" autoPict="0">
                <anchor moveWithCells="1">
                  <from>
                    <xdr:col>4</xdr:col>
                    <xdr:colOff>219075</xdr:colOff>
                    <xdr:row>51</xdr:row>
                    <xdr:rowOff>142875</xdr:rowOff>
                  </from>
                  <to>
                    <xdr:col>4</xdr:col>
                    <xdr:colOff>600075</xdr:colOff>
                    <xdr:row>53</xdr:row>
                    <xdr:rowOff>47625</xdr:rowOff>
                  </to>
                </anchor>
              </controlPr>
            </control>
          </mc:Choice>
        </mc:AlternateContent>
        <mc:AlternateContent xmlns:mc="http://schemas.openxmlformats.org/markup-compatibility/2006">
          <mc:Choice Requires="x14">
            <control shapeId="1040" r:id="rId5" name="Check Box 16">
              <controlPr locked="0" defaultSize="0" autoFill="0" autoLine="0" autoPict="0">
                <anchor moveWithCells="1">
                  <from>
                    <xdr:col>4</xdr:col>
                    <xdr:colOff>219075</xdr:colOff>
                    <xdr:row>52</xdr:row>
                    <xdr:rowOff>133350</xdr:rowOff>
                  </from>
                  <to>
                    <xdr:col>4</xdr:col>
                    <xdr:colOff>590550</xdr:colOff>
                    <xdr:row>54</xdr:row>
                    <xdr:rowOff>38100</xdr:rowOff>
                  </to>
                </anchor>
              </controlPr>
            </control>
          </mc:Choice>
        </mc:AlternateContent>
        <mc:AlternateContent xmlns:mc="http://schemas.openxmlformats.org/markup-compatibility/2006">
          <mc:Choice Requires="x14">
            <control shapeId="1041" r:id="rId6" name="Check Box 17">
              <controlPr locked="0" defaultSize="0" autoFill="0" autoLine="0" autoPict="0">
                <anchor moveWithCells="1">
                  <from>
                    <xdr:col>4</xdr:col>
                    <xdr:colOff>219075</xdr:colOff>
                    <xdr:row>53</xdr:row>
                    <xdr:rowOff>133350</xdr:rowOff>
                  </from>
                  <to>
                    <xdr:col>4</xdr:col>
                    <xdr:colOff>590550</xdr:colOff>
                    <xdr:row>55</xdr:row>
                    <xdr:rowOff>38100</xdr:rowOff>
                  </to>
                </anchor>
              </controlPr>
            </control>
          </mc:Choice>
        </mc:AlternateContent>
        <mc:AlternateContent xmlns:mc="http://schemas.openxmlformats.org/markup-compatibility/2006">
          <mc:Choice Requires="x14">
            <control shapeId="1042" r:id="rId7" name="Check Box 18">
              <controlPr locked="0" defaultSize="0" autoFill="0" autoLine="0" autoPict="0">
                <anchor moveWithCells="1">
                  <from>
                    <xdr:col>4</xdr:col>
                    <xdr:colOff>219075</xdr:colOff>
                    <xdr:row>54</xdr:row>
                    <xdr:rowOff>152400</xdr:rowOff>
                  </from>
                  <to>
                    <xdr:col>4</xdr:col>
                    <xdr:colOff>590550</xdr:colOff>
                    <xdr:row>56</xdr:row>
                    <xdr:rowOff>57150</xdr:rowOff>
                  </to>
                </anchor>
              </controlPr>
            </control>
          </mc:Choice>
        </mc:AlternateContent>
        <mc:AlternateContent xmlns:mc="http://schemas.openxmlformats.org/markup-compatibility/2006">
          <mc:Choice Requires="x14">
            <control shapeId="1043" r:id="rId8" name="Check Box 19">
              <controlPr locked="0" defaultSize="0" autoFill="0" autoLine="0" autoPict="0">
                <anchor moveWithCells="1">
                  <from>
                    <xdr:col>4</xdr:col>
                    <xdr:colOff>219075</xdr:colOff>
                    <xdr:row>55</xdr:row>
                    <xdr:rowOff>152400</xdr:rowOff>
                  </from>
                  <to>
                    <xdr:col>4</xdr:col>
                    <xdr:colOff>590550</xdr:colOff>
                    <xdr:row>57</xdr:row>
                    <xdr:rowOff>57150</xdr:rowOff>
                  </to>
                </anchor>
              </controlPr>
            </control>
          </mc:Choice>
        </mc:AlternateContent>
        <mc:AlternateContent xmlns:mc="http://schemas.openxmlformats.org/markup-compatibility/2006">
          <mc:Choice Requires="x14">
            <control shapeId="1044" r:id="rId9" name="Check Box 20">
              <controlPr locked="0" defaultSize="0" autoFill="0" autoLine="0" autoPict="0">
                <anchor moveWithCells="1">
                  <from>
                    <xdr:col>4</xdr:col>
                    <xdr:colOff>219075</xdr:colOff>
                    <xdr:row>56</xdr:row>
                    <xdr:rowOff>152400</xdr:rowOff>
                  </from>
                  <to>
                    <xdr:col>4</xdr:col>
                    <xdr:colOff>590550</xdr:colOff>
                    <xdr:row>58</xdr:row>
                    <xdr:rowOff>57150</xdr:rowOff>
                  </to>
                </anchor>
              </controlPr>
            </control>
          </mc:Choice>
        </mc:AlternateContent>
        <mc:AlternateContent xmlns:mc="http://schemas.openxmlformats.org/markup-compatibility/2006">
          <mc:Choice Requires="x14">
            <control shapeId="1045" r:id="rId10" name="Check Box 21">
              <controlPr locked="0" defaultSize="0" autoFill="0" autoLine="0" autoPict="0">
                <anchor moveWithCells="1">
                  <from>
                    <xdr:col>4</xdr:col>
                    <xdr:colOff>219075</xdr:colOff>
                    <xdr:row>57</xdr:row>
                    <xdr:rowOff>133350</xdr:rowOff>
                  </from>
                  <to>
                    <xdr:col>4</xdr:col>
                    <xdr:colOff>590550</xdr:colOff>
                    <xdr:row>59</xdr:row>
                    <xdr:rowOff>38100</xdr:rowOff>
                  </to>
                </anchor>
              </controlPr>
            </control>
          </mc:Choice>
        </mc:AlternateContent>
        <mc:AlternateContent xmlns:mc="http://schemas.openxmlformats.org/markup-compatibility/2006">
          <mc:Choice Requires="x14">
            <control shapeId="1046" r:id="rId11" name="Check Box 22">
              <controlPr locked="0" defaultSize="0" autoFill="0" autoLine="0" autoPict="0">
                <anchor moveWithCells="1">
                  <from>
                    <xdr:col>4</xdr:col>
                    <xdr:colOff>219075</xdr:colOff>
                    <xdr:row>58</xdr:row>
                    <xdr:rowOff>133350</xdr:rowOff>
                  </from>
                  <to>
                    <xdr:col>4</xdr:col>
                    <xdr:colOff>590550</xdr:colOff>
                    <xdr:row>60</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70CA-3949-414F-8F33-1FD561611650}">
  <sheetPr codeName="Sheet10">
    <tabColor theme="5" tint="-0.249977111117893"/>
  </sheetPr>
  <dimension ref="A1:G18"/>
  <sheetViews>
    <sheetView zoomScale="85" zoomScaleNormal="85" zoomScalePageLayoutView="70" workbookViewId="0">
      <selection activeCell="C11" sqref="C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83" t="str">
        <f>_xlfn.CONCAT(B7," - ",B8)</f>
        <v>STANDARD 6 - Feedback and complaints</v>
      </c>
      <c r="B5" s="184"/>
      <c r="C5" s="184"/>
      <c r="D5" s="184"/>
      <c r="E5" s="184"/>
      <c r="F5" s="184"/>
      <c r="G5" s="184"/>
    </row>
    <row r="6" spans="1:7" x14ac:dyDescent="0.25"/>
    <row r="7" spans="1:7" ht="21" x14ac:dyDescent="0.35">
      <c r="B7" s="5" t="str">
        <f>UPPER(LEFT(Index_vA!E37,10))</f>
        <v>STANDARD 6</v>
      </c>
      <c r="D7" s="37" t="s">
        <v>142</v>
      </c>
      <c r="E7" s="37" t="s">
        <v>143</v>
      </c>
    </row>
    <row r="8" spans="1:7" ht="123" customHeight="1" x14ac:dyDescent="0.25">
      <c r="B8" s="8" t="str">
        <f>RIGHT(Index_vA!E37,(LEN(Index_vA!E37)-FIND(":",Index_vA!E37))-1)</f>
        <v>Feedback and complaints</v>
      </c>
      <c r="D8" s="30" t="s">
        <v>85</v>
      </c>
      <c r="E8" s="30" t="s">
        <v>87</v>
      </c>
    </row>
    <row r="9" spans="1:7" x14ac:dyDescent="0.25"/>
    <row r="10" spans="1:7" ht="46.5" customHeight="1" x14ac:dyDescent="0.25">
      <c r="A10" s="55" t="s">
        <v>42</v>
      </c>
      <c r="B10" s="55" t="s">
        <v>43</v>
      </c>
      <c r="C10" s="55" t="s">
        <v>144</v>
      </c>
      <c r="D10" s="24" t="s">
        <v>145</v>
      </c>
      <c r="E10" s="55" t="s">
        <v>146</v>
      </c>
      <c r="F10" s="55" t="s">
        <v>147</v>
      </c>
      <c r="G10" s="55" t="s">
        <v>148</v>
      </c>
    </row>
    <row r="11" spans="1:7" ht="45" x14ac:dyDescent="0.25">
      <c r="A11" s="11" t="str">
        <f>Index_vA!E42</f>
        <v>(3)(a)</v>
      </c>
      <c r="B11" s="13" t="str">
        <f>Index_vA!F42</f>
        <v>Consumers, their family, friends, carers and others are encouraged and supported to provide feedback and make complaints.</v>
      </c>
      <c r="C11" s="100"/>
      <c r="D11" s="101"/>
      <c r="E11" s="100"/>
      <c r="F11" s="102"/>
      <c r="G11" s="100" t="str">
        <f>IF(C11="Not Applicable","You have selected 'Not Applicable' as the self rating, please outline why the Standard or the requirement does not apply.","")</f>
        <v/>
      </c>
    </row>
    <row r="12" spans="1:7" ht="45" x14ac:dyDescent="0.25">
      <c r="A12" s="11" t="str">
        <f>Index_vA!E43</f>
        <v>(3)(b)</v>
      </c>
      <c r="B12" s="13" t="str">
        <f>Index_vA!F43</f>
        <v>Consumers are made aware of and have access to advocates, language services and other methods for raising and resolving complaints.</v>
      </c>
      <c r="C12" s="100"/>
      <c r="D12" s="101"/>
      <c r="E12" s="100"/>
      <c r="F12" s="102"/>
      <c r="G12" s="100" t="str">
        <f t="shared" ref="G12:G14" si="0">IF(C12="Not Applicable","You have selected 'Not Applicable' as the self rating, please outline why the Standard or the requirement does not apply.","")</f>
        <v/>
      </c>
    </row>
    <row r="13" spans="1:7" ht="45" x14ac:dyDescent="0.25">
      <c r="A13" s="11" t="str">
        <f>Index_vA!E44</f>
        <v>(3)(c)</v>
      </c>
      <c r="B13" s="13" t="str">
        <f>Index_vA!F44</f>
        <v>Appropriate action is taken in response to complaints and an open disclosure process is used 	when things go wrong.</v>
      </c>
      <c r="C13" s="100"/>
      <c r="D13" s="101"/>
      <c r="E13" s="100"/>
      <c r="F13" s="102"/>
      <c r="G13" s="100" t="str">
        <f t="shared" si="0"/>
        <v/>
      </c>
    </row>
    <row r="14" spans="1:7" ht="30" x14ac:dyDescent="0.25">
      <c r="A14" s="11" t="str">
        <f>Index_vA!E45</f>
        <v>(3)(d)</v>
      </c>
      <c r="B14" s="13" t="str">
        <f>Index_vA!F45</f>
        <v>Feedback and complaints are reviewed and used to improve the quality of care and services.</v>
      </c>
      <c r="C14" s="100"/>
      <c r="D14" s="101"/>
      <c r="E14" s="100"/>
      <c r="F14" s="102"/>
      <c r="G14" s="100" t="str">
        <f t="shared" si="0"/>
        <v/>
      </c>
    </row>
    <row r="15" spans="1:7" x14ac:dyDescent="0.25"/>
    <row r="16" spans="1:7" ht="32.25" thickBot="1" x14ac:dyDescent="0.3">
      <c r="B16" s="64" t="s">
        <v>149</v>
      </c>
    </row>
    <row r="17" spans="1:2" ht="15.75" thickBot="1" x14ac:dyDescent="0.3">
      <c r="A17" s="61" t="s">
        <v>20</v>
      </c>
      <c r="B17" s="103"/>
    </row>
    <row r="18" spans="1:2" ht="15.75" thickBot="1" x14ac:dyDescent="0.3">
      <c r="A18" s="61" t="s">
        <v>21</v>
      </c>
      <c r="B18"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hours" sqref="B17" xr:uid="{F393A726-C42A-44DA-B2B9-CC929842D3C8}"/>
    <dataValidation allowBlank="1" showInputMessage="1" showErrorMessage="1" prompt="Enter estimated minutes" sqref="B18" xr:uid="{DB67B2E3-7065-4F44-8064-9F6924B4EEC8}"/>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4" xr:uid="{7DAFD415-AA72-47C9-A5D9-9DDB23C81081}"/>
    <dataValidation allowBlank="1" showInputMessage="1" showErrorMessage="1" prompt="Enter a date value (DD-MMM-YYYY)" sqref="F11:F14" xr:uid="{35F59B28-6149-41A8-B4C8-C79C629EFC7B}"/>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BEAD4EE4-6C2E-400D-9848-182230AB9C7A}">
            <xm:f>'Reference (to hide)'!$A$4</xm:f>
            <x14:dxf>
              <fill>
                <patternFill>
                  <bgColor rgb="FFEAEAEA"/>
                </patternFill>
              </fill>
            </x14:dxf>
          </x14:cfRule>
          <x14:cfRule type="cellIs" priority="2" operator="equal" id="{57F031C3-A963-46D6-9C4A-8203893A8528}">
            <xm:f>'Reference (to hide)'!$A$3</xm:f>
            <x14:dxf>
              <fill>
                <patternFill>
                  <bgColor theme="8" tint="0.79998168889431442"/>
                </patternFill>
              </fill>
            </x14:dxf>
          </x14:cfRule>
          <x14:cfRule type="cellIs" priority="3" operator="equal" id="{153025A1-94D3-42EC-8779-9E52F59D517D}">
            <xm:f>'Reference (to hide)'!$A$2</xm:f>
            <x14:dxf>
              <fill>
                <patternFill>
                  <bgColor theme="3" tint="0.59996337778862885"/>
                </patternFill>
              </fill>
            </x14:dxf>
          </x14:cfRule>
          <x14:cfRule type="cellIs" priority="4" operator="equal" id="{5F307F74-00D0-492B-AFB9-640599185A0D}">
            <xm:f>'Reference (to hide)'!$A$1</xm:f>
            <x14:dxf>
              <fill>
                <patternFill>
                  <bgColor rgb="FF708DBC"/>
                </patternFill>
              </fill>
            </x14:dxf>
          </x14:cfRule>
          <xm:sqref>C11:C14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57D5A84C-889D-4FF2-BEBB-17400A584A21}">
          <x14:formula1>
            <xm:f>'Reference (to hide)'!$A$1:$A$4</xm:f>
          </x14:formula1>
          <xm:sqref>C11:C14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ED0A-0328-4E62-9045-437B2AF4B442}">
  <sheetPr codeName="Sheet11">
    <tabColor rgb="FF41998A"/>
  </sheetPr>
  <dimension ref="A1:G19"/>
  <sheetViews>
    <sheetView topLeftCell="A7" zoomScale="85" zoomScaleNormal="85" zoomScalePageLayoutView="70" workbookViewId="0">
      <selection activeCell="F11" sqref="F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85" t="str">
        <f>_xlfn.CONCAT(B7," - ",B8)</f>
        <v>STANDARD 7 - Human resources</v>
      </c>
      <c r="B5" s="186"/>
      <c r="C5" s="186"/>
      <c r="D5" s="186"/>
      <c r="E5" s="186"/>
      <c r="F5" s="186"/>
      <c r="G5" s="186"/>
    </row>
    <row r="6" spans="1:7" x14ac:dyDescent="0.25"/>
    <row r="7" spans="1:7" ht="21" x14ac:dyDescent="0.35">
      <c r="B7" s="5" t="str">
        <f>UPPER(LEFT(Index_vA!B47,10))</f>
        <v>STANDARD 7</v>
      </c>
      <c r="D7" s="38" t="s">
        <v>142</v>
      </c>
      <c r="E7" s="38" t="s">
        <v>143</v>
      </c>
    </row>
    <row r="8" spans="1:7" ht="83.25" customHeight="1" x14ac:dyDescent="0.25">
      <c r="B8" s="8" t="str">
        <f>RIGHT(Index_vA!B47,(LEN(Index_vA!B47)-FIND(":",Index_vA!B47))-1)</f>
        <v>Human resources</v>
      </c>
      <c r="D8" s="30" t="str">
        <f>Index_vA!C48</f>
        <v>I get quality care and services when I need them from people who are knowledgeable, capable and caring.</v>
      </c>
      <c r="E8" s="30" t="str">
        <f>Index_vA!C49</f>
        <v>The organisation has a workforce that is sufficient, and is skilled and qualified to provide safe, respectful and quality care and services.</v>
      </c>
    </row>
    <row r="9" spans="1:7" x14ac:dyDescent="0.25"/>
    <row r="10" spans="1:7" ht="46.5" customHeight="1" x14ac:dyDescent="0.25">
      <c r="A10" s="57" t="s">
        <v>42</v>
      </c>
      <c r="B10" s="57" t="s">
        <v>43</v>
      </c>
      <c r="C10" s="57" t="s">
        <v>144</v>
      </c>
      <c r="D10" s="26" t="s">
        <v>145</v>
      </c>
      <c r="E10" s="57" t="s">
        <v>146</v>
      </c>
      <c r="F10" s="57" t="s">
        <v>147</v>
      </c>
      <c r="G10" s="57" t="s">
        <v>148</v>
      </c>
    </row>
    <row r="11" spans="1:7" ht="60" x14ac:dyDescent="0.25">
      <c r="A11" s="11" t="str">
        <f>Index_vA!B52</f>
        <v>(3)(a)</v>
      </c>
      <c r="B11" s="13" t="str">
        <f>Index_vA!C52</f>
        <v>The workforce is planned to enable, and the number and mix of members of the workforce deployed enables, the delivery and management of safe and quality care and service.</v>
      </c>
      <c r="C11" s="100"/>
      <c r="D11" s="101"/>
      <c r="E11" s="100"/>
      <c r="F11" s="102"/>
      <c r="G11" s="100" t="str">
        <f>IF(C11="Not Applicable","You have selected 'Not Applicable' as the self rating, please outline why the Standard or the requirement does not apply.","")</f>
        <v/>
      </c>
    </row>
    <row r="12" spans="1:7" ht="45" x14ac:dyDescent="0.25">
      <c r="A12" s="11" t="str">
        <f>Index_vA!B53</f>
        <v>(3)(b)</v>
      </c>
      <c r="B12" s="13" t="str">
        <f>Index_vA!C53</f>
        <v>Workforce interactions with consumers are kind, caring and respectful of each consumer’s identity, culture and diversity.</v>
      </c>
      <c r="C12" s="100"/>
      <c r="D12" s="101"/>
      <c r="E12" s="100"/>
      <c r="F12" s="102"/>
      <c r="G12" s="100" t="str">
        <f t="shared" ref="G12:G15" si="0">IF(C12="Not Applicable","You have selected 'Not Applicable' as the self rating, please outline why the Standard or the requirement does not apply.","")</f>
        <v/>
      </c>
    </row>
    <row r="13" spans="1:7" ht="45" x14ac:dyDescent="0.25">
      <c r="A13" s="11" t="str">
        <f>Index_vA!B54</f>
        <v>(3)(c)</v>
      </c>
      <c r="B13" s="13" t="str">
        <f>Index_vA!C54</f>
        <v>The workforce is competent and members of the workforce have the qualifications and knowledge to effectively perform their roles.</v>
      </c>
      <c r="C13" s="100"/>
      <c r="D13" s="101"/>
      <c r="E13" s="100"/>
      <c r="F13" s="102"/>
      <c r="G13" s="100" t="str">
        <f t="shared" si="0"/>
        <v/>
      </c>
    </row>
    <row r="14" spans="1:7" ht="45" x14ac:dyDescent="0.25">
      <c r="A14" s="11" t="str">
        <f>Index_vA!B55</f>
        <v>(3)(d)</v>
      </c>
      <c r="B14" s="13" t="str">
        <f>Index_vA!C55</f>
        <v>The workforce is recruited, trained, equipped and supported to deliver the outcomes required by these standards.</v>
      </c>
      <c r="C14" s="100"/>
      <c r="D14" s="101"/>
      <c r="E14" s="100"/>
      <c r="F14" s="102"/>
      <c r="G14" s="100" t="str">
        <f t="shared" si="0"/>
        <v/>
      </c>
    </row>
    <row r="15" spans="1:7" ht="30" x14ac:dyDescent="0.25">
      <c r="A15" s="11" t="str">
        <f>Index_vA!B56</f>
        <v>(3)(e)</v>
      </c>
      <c r="B15" s="13" t="str">
        <f>Index_vA!C56</f>
        <v>Regular assessment, monitoring and review of the performance of each member of the workforce.</v>
      </c>
      <c r="C15" s="100"/>
      <c r="D15" s="101"/>
      <c r="E15" s="100"/>
      <c r="F15" s="102"/>
      <c r="G15" s="100" t="str">
        <f t="shared" si="0"/>
        <v/>
      </c>
    </row>
    <row r="16" spans="1:7" x14ac:dyDescent="0.25">
      <c r="A16" s="6"/>
      <c r="E16" s="7"/>
      <c r="G16" s="7"/>
    </row>
    <row r="17" spans="1:2" ht="32.25" thickBot="1" x14ac:dyDescent="0.3">
      <c r="B17" s="64" t="s">
        <v>149</v>
      </c>
    </row>
    <row r="18" spans="1:2" ht="15.75" thickBot="1" x14ac:dyDescent="0.3">
      <c r="A18" s="61" t="s">
        <v>20</v>
      </c>
      <c r="B18" s="103"/>
    </row>
    <row r="19" spans="1:2" ht="15.75" thickBot="1" x14ac:dyDescent="0.3">
      <c r="A19" s="61" t="s">
        <v>21</v>
      </c>
      <c r="B19" s="103"/>
    </row>
  </sheetData>
  <sheetProtection formatCells="0" formatColumns="0" formatRows="0" insertColumns="0" insertRows="0" insertHyperlinks="0" deleteColumns="0" deleteRows="0" selectLockedCells="1" sort="0" autoFilter="0"/>
  <mergeCells count="1">
    <mergeCell ref="A5:G5"/>
  </mergeCells>
  <dataValidations count="6">
    <dataValidation allowBlank="1" showInputMessage="1" showErrorMessage="1" prompt="Enter a date value (DD-MM-YYYY)" sqref="F16" xr:uid="{35572793-D2FF-44B9-A8BD-2F25B559071F}"/>
    <dataValidation allowBlank="1" showInputMessage="1" showErrorMessage="1" prompt="Please provide information about any other issues you feel are relevant to your self-assessment of this requirement." sqref="G16" xr:uid="{4EC6E25B-A461-4F59-A547-13A81540F6F9}"/>
    <dataValidation allowBlank="1" showInputMessage="1" showErrorMessage="1" prompt="Enter estimated hours" sqref="B18" xr:uid="{F14DE08E-FE77-4433-AC5B-C015B653EBE5}"/>
    <dataValidation allowBlank="1" showInputMessage="1" showErrorMessage="1" prompt="Enter estimated minutes" sqref="B19" xr:uid="{29186128-889F-4D9E-9C7A-DF77B2BCB2BA}"/>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5" xr:uid="{DC7ADD24-F28B-4C23-9D46-6A2D07C575D1}"/>
    <dataValidation allowBlank="1" showInputMessage="1" showErrorMessage="1" prompt="Enter a date value (DD-MMM-YYYY)" sqref="F11:F15" xr:uid="{8ED86514-79BC-4B21-859C-B273F123C39B}"/>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6D2F9C8E-6115-430A-B74F-F380D22C5AC9}">
            <xm:f>'Reference (to hide)'!$A$4</xm:f>
            <x14:dxf>
              <fill>
                <patternFill>
                  <bgColor rgb="FFEAEAEA"/>
                </patternFill>
              </fill>
            </x14:dxf>
          </x14:cfRule>
          <x14:cfRule type="cellIs" priority="2" operator="equal" id="{AA93FE00-D099-4532-8206-123B1A09C612}">
            <xm:f>'Reference (to hide)'!$A$3</xm:f>
            <x14:dxf>
              <fill>
                <patternFill>
                  <bgColor theme="8" tint="0.79998168889431442"/>
                </patternFill>
              </fill>
            </x14:dxf>
          </x14:cfRule>
          <x14:cfRule type="cellIs" priority="3" operator="equal" id="{D2BD5CE2-4684-4204-93FD-F94A130AF469}">
            <xm:f>'Reference (to hide)'!$A$2</xm:f>
            <x14:dxf>
              <fill>
                <patternFill>
                  <bgColor theme="3" tint="0.59996337778862885"/>
                </patternFill>
              </fill>
            </x14:dxf>
          </x14:cfRule>
          <x14:cfRule type="cellIs" priority="4" operator="equal" id="{05C47429-1261-4C1E-B305-675381854577}">
            <xm:f>'Reference (to hide)'!$A$1</xm:f>
            <x14:dxf>
              <fill>
                <patternFill>
                  <bgColor rgb="FF708DBC"/>
                </patternFill>
              </fill>
            </x14:dxf>
          </x14:cfRule>
          <xm:sqref>C11:C15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Select a rating" xr:uid="{04E66CDF-8B82-4F8E-8673-B1F25C54072C}">
          <x14:formula1>
            <xm:f>'Reference (to hide)'!$A$1:$A$4</xm:f>
          </x14:formula1>
          <xm:sqref>C16</xm:sqref>
        </x14:dataValidation>
        <x14:dataValidation type="list" allowBlank="1" showInputMessage="1" showErrorMessage="1" prompt="Select a rating from the drop down list._x000a__x000a_If you have selected ‘Not Applicable’ please outline why under 'Other information'" xr:uid="{0C3B2EF5-93FC-4DE0-829B-5FDEA51A3A65}">
          <x14:formula1>
            <xm:f>'Reference (to hide)'!$A$1:$A$4</xm:f>
          </x14:formula1>
          <xm:sqref>C11:C15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AEDD-0F1B-4D60-AF9D-D4B830A113A0}">
  <sheetPr codeName="Sheet12">
    <tabColor rgb="FF00B050"/>
  </sheetPr>
  <dimension ref="A1:G19"/>
  <sheetViews>
    <sheetView zoomScale="85" zoomScaleNormal="85" zoomScalePageLayoutView="70" workbookViewId="0">
      <selection activeCell="B14" sqref="B14"/>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87" t="str">
        <f>_xlfn.CONCAT(B7," - ",B8)</f>
        <v>STANDARD 8 - Organisational governance</v>
      </c>
      <c r="B5" s="188"/>
      <c r="C5" s="188"/>
      <c r="D5" s="188"/>
      <c r="E5" s="188"/>
      <c r="F5" s="188"/>
      <c r="G5" s="188"/>
    </row>
    <row r="6" spans="1:7" x14ac:dyDescent="0.25"/>
    <row r="7" spans="1:7" ht="70.5" customHeight="1" x14ac:dyDescent="0.35">
      <c r="B7" s="5" t="str">
        <f>UPPER(LEFT(Index_vA!E47,10))</f>
        <v>STANDARD 8</v>
      </c>
      <c r="D7" s="39" t="s">
        <v>142</v>
      </c>
      <c r="E7" s="39" t="s">
        <v>143</v>
      </c>
    </row>
    <row r="8" spans="1:7" ht="56.25" x14ac:dyDescent="0.25">
      <c r="B8" s="8" t="str">
        <f>RIGHT(Index_vA!E47,(LEN(Index_vA!E47)-FIND(":",Index_vA!E47))-1)</f>
        <v>Organisational governance</v>
      </c>
      <c r="D8" s="30" t="str">
        <f>Index_vA!F48</f>
        <v>I am confident the organisation is well run. I can partner in improving the delivery of care and services.</v>
      </c>
      <c r="E8" s="30" t="str">
        <f>Index_vA!F49</f>
        <v>The organisation’s governing body is accountable for the delivery of safe and quality care and services.</v>
      </c>
    </row>
    <row r="9" spans="1:7" x14ac:dyDescent="0.25"/>
    <row r="10" spans="1:7" ht="63" customHeight="1" x14ac:dyDescent="0.25">
      <c r="A10" s="58" t="s">
        <v>42</v>
      </c>
      <c r="B10" s="58" t="s">
        <v>43</v>
      </c>
      <c r="C10" s="58" t="s">
        <v>144</v>
      </c>
      <c r="D10" s="28" t="s">
        <v>145</v>
      </c>
      <c r="E10" s="58" t="s">
        <v>146</v>
      </c>
      <c r="F10" s="58" t="s">
        <v>147</v>
      </c>
      <c r="G10" s="58" t="s">
        <v>148</v>
      </c>
    </row>
    <row r="11" spans="1:7" ht="45" x14ac:dyDescent="0.25">
      <c r="A11" s="11" t="str">
        <f>Index_vA!E52</f>
        <v>(3)(a)</v>
      </c>
      <c r="B11" s="13" t="str">
        <f>Index_vA!F52</f>
        <v>Consumers are engaged in the development, delivery and evaluation of care and services and are supported in that engagement.</v>
      </c>
      <c r="C11" s="100"/>
      <c r="D11" s="101"/>
      <c r="E11" s="100"/>
      <c r="F11" s="102"/>
      <c r="G11" s="100"/>
    </row>
    <row r="12" spans="1:7" ht="45" x14ac:dyDescent="0.25">
      <c r="A12" s="11" t="str">
        <f>Index_vA!E53</f>
        <v>(3)(b)</v>
      </c>
      <c r="B12" s="13" t="str">
        <f>Index_vA!F53</f>
        <v>The organisation’s governing body promotes a culture of safe, inclusive and quality care and 	services and is accountable for their delivery.</v>
      </c>
      <c r="C12" s="100"/>
      <c r="D12" s="101"/>
      <c r="E12" s="100"/>
      <c r="F12" s="102"/>
      <c r="G12" s="100" t="str">
        <f t="shared" ref="G12:G15" si="0">IF(C12="Not Applicable","You have selected 'Not Applicable' as the self rating, please outline why the Standard or the requirement does not apply.","")</f>
        <v/>
      </c>
    </row>
    <row r="13" spans="1:7" ht="169.5" customHeight="1" x14ac:dyDescent="0.25">
      <c r="A13" s="11" t="str">
        <f>Index_vA!E54</f>
        <v>(3)(c)</v>
      </c>
      <c r="B13" s="13" t="str">
        <f>Index_vA!F54</f>
        <v>Effective organisation wide governance systems relating to the following:
(i)	 information management
(ii)	 continuous improvement
(iii)	 financial governance
(iv)	 workforce governance, including the assignment of clear responsibilities and accountabilities
(v)	 regulatory compliance
(vi)	 feedback and complaints.</v>
      </c>
      <c r="C13" s="100"/>
      <c r="D13" s="101"/>
      <c r="E13" s="100"/>
      <c r="F13" s="102"/>
      <c r="G13" s="100" t="str">
        <f t="shared" si="0"/>
        <v/>
      </c>
    </row>
    <row r="14" spans="1:7" ht="201" customHeight="1" x14ac:dyDescent="0.25">
      <c r="A14" s="11" t="str">
        <f>Index_vA!E55</f>
        <v>(3)(d)</v>
      </c>
      <c r="B14" s="13" t="str">
        <f>Index_vA!F55</f>
        <v>Effective risk management systems and practices, including but not limited to the following:
(i)	 managing high-impact or high-prevalence risks associated with the care of consumers 
(ii)	 identifying and responding to abuse and neglect of consumers
(iii)	 supporting consumers to live the best life they can
(iv)	managing and preventing incidents, including the use of an incident management system</v>
      </c>
      <c r="C14" s="100" t="s">
        <v>125</v>
      </c>
      <c r="D14" s="101"/>
      <c r="E14" s="100"/>
      <c r="F14" s="102"/>
      <c r="G14" s="100" t="str">
        <f t="shared" si="0"/>
        <v/>
      </c>
    </row>
    <row r="15" spans="1:7" ht="156.75" customHeight="1" x14ac:dyDescent="0.25">
      <c r="A15" s="11" t="str">
        <f>Index_vA!E56</f>
        <v>(3)(e)</v>
      </c>
      <c r="B15" s="13" t="str">
        <f>Index_vA!F56</f>
        <v>Where clinical care is provided – a clinical governance framework, including but not limited to the following:
(i)	 antimicrobial stewardship
(ii)	 minimising the use of restraint
(iii)	 open disclosure.</v>
      </c>
      <c r="C15" s="100"/>
      <c r="D15" s="101"/>
      <c r="E15" s="100"/>
      <c r="F15" s="102"/>
      <c r="G15" s="100" t="str">
        <f t="shared" si="0"/>
        <v/>
      </c>
    </row>
    <row r="16" spans="1:7" x14ac:dyDescent="0.25"/>
    <row r="17" spans="1:2" ht="32.25" thickBot="1" x14ac:dyDescent="0.3">
      <c r="B17" s="64" t="s">
        <v>149</v>
      </c>
    </row>
    <row r="18" spans="1:2" ht="15.75" thickBot="1" x14ac:dyDescent="0.3">
      <c r="A18" s="61" t="s">
        <v>20</v>
      </c>
      <c r="B18" s="103"/>
    </row>
    <row r="19" spans="1:2" ht="15.75" thickBot="1" x14ac:dyDescent="0.3">
      <c r="A19" s="61" t="s">
        <v>21</v>
      </c>
      <c r="B19"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minutes" sqref="B19" xr:uid="{E5AD4784-B275-4AC5-8BB5-A8F2903DC991}"/>
    <dataValidation allowBlank="1" showInputMessage="1" showErrorMessage="1" prompt="Enter estimated hours" sqref="B18" xr:uid="{C2534C23-4433-484C-85C8-02677AC5EEE4}"/>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5" xr:uid="{DF9AD7C5-41A3-49BA-A315-F000573B3CD9}"/>
    <dataValidation allowBlank="1" showInputMessage="1" showErrorMessage="1" prompt="Enter a date value (DD-MMM-YYYY)" sqref="F11:F15" xr:uid="{2CCC3A8E-50A7-434C-9B30-D108C2CE6204}"/>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FF0A38C5-2C13-45B3-9B84-09B04BBE2BB0}">
            <xm:f>'Reference (to hide)'!$A$4</xm:f>
            <x14:dxf>
              <fill>
                <patternFill>
                  <bgColor rgb="FFEAEAEA"/>
                </patternFill>
              </fill>
            </x14:dxf>
          </x14:cfRule>
          <x14:cfRule type="cellIs" priority="2" operator="equal" id="{1D4A683C-1E58-4124-86DF-01C7C5CE6D01}">
            <xm:f>'Reference (to hide)'!$A$3</xm:f>
            <x14:dxf>
              <fill>
                <patternFill>
                  <bgColor theme="8" tint="0.79998168889431442"/>
                </patternFill>
              </fill>
            </x14:dxf>
          </x14:cfRule>
          <x14:cfRule type="cellIs" priority="3" operator="equal" id="{12864CCA-5784-412B-80F3-4D0C0777CEA2}">
            <xm:f>'Reference (to hide)'!$A$2</xm:f>
            <x14:dxf>
              <fill>
                <patternFill>
                  <bgColor theme="3" tint="0.59996337778862885"/>
                </patternFill>
              </fill>
            </x14:dxf>
          </x14:cfRule>
          <x14:cfRule type="cellIs" priority="4" operator="equal" id="{E6764E3F-AB05-4057-B2C7-8BC064992CB4}">
            <xm:f>'Reference (to hide)'!$A$1</xm:f>
            <x14:dxf>
              <fill>
                <patternFill>
                  <bgColor rgb="FF708DBC"/>
                </patternFill>
              </fill>
            </x14:dxf>
          </x14:cfRule>
          <xm:sqref>C11:C15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06848F53-EF71-4C77-8F5C-67F933E76912}">
          <x14:formula1>
            <xm:f>'Reference (to hide)'!$A$1:$A$4</xm:f>
          </x14:formula1>
          <xm:sqref>C11:C15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2D29-77D2-4BA2-92C9-8BA9774F5B44}">
  <sheetPr codeName="Sheet1">
    <tabColor theme="1"/>
  </sheetPr>
  <dimension ref="A1:G106"/>
  <sheetViews>
    <sheetView showZeros="0" zoomScale="70" zoomScaleNormal="70" zoomScalePageLayoutView="70" workbookViewId="0">
      <selection activeCell="B101" sqref="B10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73" t="str">
        <f>_xlfn.CONCAT(B7," - ",B8)</f>
        <v>STANDARD 1 - Consumer dignity and choice</v>
      </c>
      <c r="B5" s="174"/>
      <c r="C5" s="174"/>
      <c r="D5" s="174"/>
      <c r="E5" s="174"/>
      <c r="F5" s="174"/>
      <c r="G5" s="174"/>
    </row>
    <row r="6" spans="1:7" x14ac:dyDescent="0.25"/>
    <row r="7" spans="1:7" ht="21" x14ac:dyDescent="0.35">
      <c r="B7" s="5" t="str">
        <f>UPPER(LEFT(Index_vA!B12,10))</f>
        <v>STANDARD 1</v>
      </c>
      <c r="D7" s="32" t="s">
        <v>142</v>
      </c>
      <c r="E7" s="32" t="s">
        <v>143</v>
      </c>
    </row>
    <row r="8" spans="1:7" ht="126.75" customHeight="1" x14ac:dyDescent="0.25">
      <c r="B8" s="8" t="str">
        <f>RIGHT(Index_vA!B12,(LEN(Index_vA!B12)-FIND(":",Index_vA!B12))-1)</f>
        <v>Consumer dignity and choice</v>
      </c>
      <c r="D8" s="30" t="str">
        <f>Index_vA!C13</f>
        <v>I am treated with dignity and respect, and can maintain my identity. I can make informed choices about my care and services, and live the life I choose.</v>
      </c>
      <c r="E8" s="30" t="str">
        <f>Index_vA!C14</f>
        <v>The organisation:
(a)	has a culture of inclusion and respect for consumers; and
(b)	supports consumers to exercise choice and independence; and
(c)	respects consumers’ privacy.</v>
      </c>
    </row>
    <row r="9" spans="1:7" x14ac:dyDescent="0.25"/>
    <row r="10" spans="1:7" ht="30" x14ac:dyDescent="0.25">
      <c r="A10" s="42" t="s">
        <v>42</v>
      </c>
      <c r="B10" s="42" t="s">
        <v>43</v>
      </c>
      <c r="C10" s="42" t="s">
        <v>144</v>
      </c>
      <c r="D10" s="10" t="s">
        <v>145</v>
      </c>
      <c r="E10" s="42" t="s">
        <v>146</v>
      </c>
      <c r="F10" s="42" t="s">
        <v>147</v>
      </c>
      <c r="G10" s="42" t="s">
        <v>148</v>
      </c>
    </row>
    <row r="11" spans="1:7" ht="30" x14ac:dyDescent="0.25">
      <c r="A11" s="11" t="str">
        <f>Index_vA!B17</f>
        <v>(3)(a)</v>
      </c>
      <c r="B11" s="13" t="str">
        <f>Index_vA!C17</f>
        <v>Each consumer is treated with dignity and respect, with their identity, culture and diversity 	valued.</v>
      </c>
      <c r="C11" s="12"/>
      <c r="D11" s="13">
        <f>'Standard 1'!D11</f>
        <v>0</v>
      </c>
      <c r="E11" s="12">
        <f>'Standard 1'!E11</f>
        <v>0</v>
      </c>
      <c r="F11" s="66">
        <f>'Standard 1'!F11</f>
        <v>0</v>
      </c>
      <c r="G11" s="12" t="str">
        <f>'Standard 1'!G11</f>
        <v/>
      </c>
    </row>
    <row r="12" spans="1:7" ht="29.25" customHeight="1" x14ac:dyDescent="0.25">
      <c r="A12" s="11" t="str">
        <f>Index_vA!B18</f>
        <v>(3)(b)</v>
      </c>
      <c r="B12" s="13" t="str">
        <f>Index_vA!C18</f>
        <v>Care and services are culturally safe.</v>
      </c>
      <c r="C12" s="12">
        <f>'Standard 1'!C12</f>
        <v>0</v>
      </c>
      <c r="D12" s="13">
        <f>'Standard 1'!D12</f>
        <v>0</v>
      </c>
      <c r="E12" s="12">
        <f>'Standard 1'!E12</f>
        <v>0</v>
      </c>
      <c r="F12" s="66">
        <f>'Standard 1'!F12</f>
        <v>0</v>
      </c>
      <c r="G12" s="12" t="str">
        <f>'Standard 1'!G12</f>
        <v/>
      </c>
    </row>
    <row r="13" spans="1:7" ht="144" customHeight="1" x14ac:dyDescent="0.25">
      <c r="A13" s="11" t="str">
        <f>Index_vA!B19</f>
        <v>(3)(c)</v>
      </c>
      <c r="B13" s="13" t="str">
        <f>Index_vA!C19</f>
        <v>Each consumer is supported to exercise choice and independence, including to:
(i)	 Make decisions about their own care and the way care and services are delivered; 
(ii)	 make decisions about when family, friends, carers or others should be involved in their care; 
(iii)	 communicate their decisions; and
(iv)	 make connections with others and maintain relationships of choice, including intimate relationships</v>
      </c>
      <c r="C13" s="12">
        <f>'Standard 1'!C13</f>
        <v>0</v>
      </c>
      <c r="D13" s="13">
        <f>'Standard 1'!D13</f>
        <v>0</v>
      </c>
      <c r="E13" s="12">
        <f>'Standard 1'!E13</f>
        <v>0</v>
      </c>
      <c r="F13" s="66">
        <f>'Standard 1'!F13</f>
        <v>0</v>
      </c>
      <c r="G13" s="12" t="str">
        <f>'Standard 1'!G13</f>
        <v/>
      </c>
    </row>
    <row r="14" spans="1:7" ht="36.75" customHeight="1" x14ac:dyDescent="0.25">
      <c r="A14" s="11" t="str">
        <f>Index_vA!B20</f>
        <v>(3)(d)</v>
      </c>
      <c r="B14" s="13" t="str">
        <f>Index_vA!C20</f>
        <v>Each consumer is supported to take risks to enable them to live the best life they can.</v>
      </c>
      <c r="C14" s="12">
        <f>'Standard 1'!C14</f>
        <v>0</v>
      </c>
      <c r="D14" s="13">
        <f>'Standard 1'!D14</f>
        <v>0</v>
      </c>
      <c r="E14" s="12">
        <f>'Standard 1'!E14</f>
        <v>0</v>
      </c>
      <c r="F14" s="66">
        <f>'Standard 1'!F14</f>
        <v>0</v>
      </c>
      <c r="G14" s="12" t="str">
        <f>'Standard 1'!G14</f>
        <v/>
      </c>
    </row>
    <row r="15" spans="1:7" ht="64.5" customHeight="1" x14ac:dyDescent="0.25">
      <c r="A15" s="11" t="str">
        <f>Index_vA!B21</f>
        <v>(3)(e)</v>
      </c>
      <c r="B15" s="13" t="str">
        <f>Index_vA!C21</f>
        <v>Information provided to each consumer is current, accurate and timely, and communicated in a way that is clear, easy to understand and enables them to exercise choice.</v>
      </c>
      <c r="C15" s="12">
        <f>'Standard 1'!C15</f>
        <v>0</v>
      </c>
      <c r="D15" s="13">
        <f>'Standard 1'!D15</f>
        <v>0</v>
      </c>
      <c r="E15" s="12">
        <f>'Standard 1'!E15</f>
        <v>0</v>
      </c>
      <c r="F15" s="66">
        <f>'Standard 1'!F15</f>
        <v>0</v>
      </c>
      <c r="G15" s="12" t="str">
        <f>'Standard 1'!G15</f>
        <v/>
      </c>
    </row>
    <row r="16" spans="1:7" ht="39.75" customHeight="1" x14ac:dyDescent="0.25">
      <c r="A16" s="11" t="str">
        <f>Index_vA!B22</f>
        <v>(3)(f)</v>
      </c>
      <c r="B16" s="13" t="str">
        <f>Index_vA!C22</f>
        <v>Each consumer’s privacy is respected and personal information kept confidential.</v>
      </c>
      <c r="C16" s="12">
        <f>'Standard 1'!C16</f>
        <v>0</v>
      </c>
      <c r="D16" s="13">
        <f>'Standard 1'!D16</f>
        <v>0</v>
      </c>
      <c r="E16" s="12">
        <f>'Standard 1'!E16</f>
        <v>0</v>
      </c>
      <c r="F16" s="66">
        <f>'Standard 1'!F16</f>
        <v>0</v>
      </c>
      <c r="G16" s="12" t="str">
        <f>'Standard 1'!G16</f>
        <v/>
      </c>
    </row>
    <row r="17" spans="1:7" x14ac:dyDescent="0.25">
      <c r="A17" s="6"/>
      <c r="B17" s="7"/>
      <c r="C17" s="7"/>
      <c r="D17" s="7"/>
      <c r="E17" s="7"/>
      <c r="F17" s="7"/>
      <c r="G17" s="7"/>
    </row>
    <row r="18" spans="1:7" ht="18.75" x14ac:dyDescent="0.3">
      <c r="A18" s="175" t="str">
        <f>_xlfn.CONCAT(B20," - ",B21)</f>
        <v>STANDARD 2 - Ongoing assessment and planning with consumers</v>
      </c>
      <c r="B18" s="176"/>
      <c r="C18" s="176"/>
      <c r="D18" s="176"/>
      <c r="E18" s="176"/>
      <c r="F18" s="176"/>
      <c r="G18" s="176"/>
    </row>
    <row r="19" spans="1:7" x14ac:dyDescent="0.25"/>
    <row r="20" spans="1:7" ht="21" x14ac:dyDescent="0.35">
      <c r="B20" s="5" t="str">
        <f>UPPER(LEFT(Index_vA!E12,10))</f>
        <v>STANDARD 2</v>
      </c>
      <c r="D20" s="33" t="s">
        <v>142</v>
      </c>
      <c r="E20" s="33" t="s">
        <v>143</v>
      </c>
    </row>
    <row r="21" spans="1:7" ht="138.75" customHeight="1" x14ac:dyDescent="0.25">
      <c r="B21" s="8" t="str">
        <f>RIGHT(Index_vA!E12,(LEN(Index_vA!E12)-FIND(":",Index_vA!E12))-1)</f>
        <v>Ongoing assessment and planning with consumers</v>
      </c>
      <c r="D21" s="30" t="str">
        <f>Index_vA!F13</f>
        <v>I am a partner in ongoing assessment and planning that helps me get the care and services I need for my health and well-being.</v>
      </c>
      <c r="E21" s="30" t="str">
        <f>Index_vA!F14</f>
        <v>The organisation undertakes initial and ongoing assessment and planning for care and services in partnership with the consumer.  Assessment and planning has a focus on optimising health and well-being in accordance with the consumer’s needs, goals and preferences.</v>
      </c>
    </row>
    <row r="22" spans="1:7" x14ac:dyDescent="0.25"/>
    <row r="23" spans="1:7" s="40" customFormat="1" ht="30" x14ac:dyDescent="0.25">
      <c r="A23" s="52" t="s">
        <v>42</v>
      </c>
      <c r="B23" s="52" t="s">
        <v>43</v>
      </c>
      <c r="C23" s="52" t="s">
        <v>144</v>
      </c>
      <c r="D23" s="9" t="s">
        <v>145</v>
      </c>
      <c r="E23" s="52" t="s">
        <v>146</v>
      </c>
      <c r="F23" s="52" t="s">
        <v>147</v>
      </c>
      <c r="G23" s="52" t="s">
        <v>148</v>
      </c>
    </row>
    <row r="24" spans="1:7" ht="60" x14ac:dyDescent="0.25">
      <c r="A24" s="11" t="str">
        <f>Index_vA!E17</f>
        <v>(3)(a)</v>
      </c>
      <c r="B24" s="13" t="str">
        <f>Index_vA!F17</f>
        <v>Assessment and planning, including consideration of risks to the consumer’s health and well-	being, informs the delivery of safe and effective care and services.</v>
      </c>
      <c r="C24" s="12">
        <f>'Standard 2'!C11</f>
        <v>0</v>
      </c>
      <c r="D24" s="13">
        <f>'Standard 2'!D11</f>
        <v>0</v>
      </c>
      <c r="E24" s="12">
        <f>'Standard 2'!E11</f>
        <v>0</v>
      </c>
      <c r="F24" s="66">
        <f>'Standard 2'!F11</f>
        <v>0</v>
      </c>
      <c r="G24" s="12" t="str">
        <f>'Standard 2'!G11</f>
        <v/>
      </c>
    </row>
    <row r="25" spans="1:7" ht="60" x14ac:dyDescent="0.25">
      <c r="A25" s="11" t="str">
        <f>Index_vA!E18</f>
        <v>(3)(b)</v>
      </c>
      <c r="B25" s="13" t="str">
        <f>Index_vA!F18</f>
        <v>Assessment and planning identifies and addresses the consumer’s current needs, goals and preferences, including advance care planning and end of life planning if the consumer wishes.</v>
      </c>
      <c r="C25" s="12">
        <f>'Standard 2'!C12</f>
        <v>0</v>
      </c>
      <c r="D25" s="13">
        <f>'Standard 2'!D12</f>
        <v>0</v>
      </c>
      <c r="E25" s="12">
        <f>'Standard 2'!E12</f>
        <v>0</v>
      </c>
      <c r="F25" s="66">
        <f>'Standard 2'!F12</f>
        <v>0</v>
      </c>
      <c r="G25" s="12" t="str">
        <f>'Standard 2'!G12</f>
        <v/>
      </c>
    </row>
    <row r="26" spans="1:7" ht="120" x14ac:dyDescent="0.25">
      <c r="A26" s="11" t="str">
        <f>Index_vA!E19</f>
        <v>(3)(c)</v>
      </c>
      <c r="B26" s="13" t="str">
        <f>Index_vA!F19</f>
        <v>Assessment and planning: 
(i)	 is based on ongoing partnership with the consumer and others that the consumer wishes to involve in assessment, planning and review of the consumer’s care and services; and
(ii)	 includes other organisations, and individuals and providers of other care and services, that are involved in the care of the consumer.</v>
      </c>
      <c r="C26" s="12">
        <f>'Standard 2'!C13</f>
        <v>0</v>
      </c>
      <c r="D26" s="13">
        <f>'Standard 2'!D13</f>
        <v>0</v>
      </c>
      <c r="E26" s="12">
        <f>'Standard 2'!E13</f>
        <v>0</v>
      </c>
      <c r="F26" s="66">
        <f>'Standard 2'!F13</f>
        <v>0</v>
      </c>
      <c r="G26" s="12" t="str">
        <f>'Standard 2'!G13</f>
        <v/>
      </c>
    </row>
    <row r="27" spans="1:7" ht="75" x14ac:dyDescent="0.25">
      <c r="A27" s="11" t="str">
        <f>Index_vA!E20</f>
        <v>(3)(d)</v>
      </c>
      <c r="B27" s="13" t="str">
        <f>Index_vA!F20</f>
        <v>The outcomes of assessment and planning are effectively communicated to the consumer and documented in a care and services plan that is readily available to the consumer, and where care and services are provided.</v>
      </c>
      <c r="C27" s="12">
        <f>'Standard 2'!C14</f>
        <v>0</v>
      </c>
      <c r="D27" s="13">
        <f>'Standard 2'!D14</f>
        <v>0</v>
      </c>
      <c r="E27" s="12">
        <f>'Standard 2'!E14</f>
        <v>0</v>
      </c>
      <c r="F27" s="66">
        <f>'Standard 2'!F14</f>
        <v>0</v>
      </c>
      <c r="G27" s="12" t="str">
        <f>'Standard 2'!G14</f>
        <v/>
      </c>
    </row>
    <row r="28" spans="1:7" ht="60" x14ac:dyDescent="0.25">
      <c r="A28" s="11" t="str">
        <f>Index_vA!E21</f>
        <v>(3)(e)</v>
      </c>
      <c r="B28" s="13" t="str">
        <f>Index_vA!F21</f>
        <v>Care and services are reviewed regularly for effectiveness, and when circumstances change 	or when incidents impact on the needs, goals or preferences of the consumer.</v>
      </c>
      <c r="C28" s="12">
        <f>'Standard 2'!C15</f>
        <v>0</v>
      </c>
      <c r="D28" s="13">
        <f>'Standard 2'!D15</f>
        <v>0</v>
      </c>
      <c r="E28" s="12">
        <f>'Standard 2'!E15</f>
        <v>0</v>
      </c>
      <c r="F28" s="66">
        <f>'Standard 2'!F15</f>
        <v>0</v>
      </c>
      <c r="G28" s="12" t="str">
        <f>'Standard 2'!G15</f>
        <v/>
      </c>
    </row>
    <row r="29" spans="1:7" x14ac:dyDescent="0.25">
      <c r="A29" s="6"/>
      <c r="B29" s="7"/>
      <c r="C29" s="7"/>
      <c r="D29" s="7"/>
      <c r="E29" s="7"/>
      <c r="F29" s="7"/>
      <c r="G29" s="7"/>
    </row>
    <row r="30" spans="1:7" ht="18.75" x14ac:dyDescent="0.3">
      <c r="A30" s="177" t="str">
        <f>_xlfn.CONCAT(B32," - ",B33)</f>
        <v>STANDARD 3 - Personal care and clinical care</v>
      </c>
      <c r="B30" s="178"/>
      <c r="C30" s="178"/>
      <c r="D30" s="178"/>
      <c r="E30" s="178"/>
      <c r="F30" s="178"/>
      <c r="G30" s="178"/>
    </row>
    <row r="31" spans="1:7" x14ac:dyDescent="0.25"/>
    <row r="32" spans="1:7" ht="21" x14ac:dyDescent="0.35">
      <c r="B32" s="5" t="str">
        <f>UPPER(LEFT(Index_vA!B24,10))</f>
        <v>STANDARD 3</v>
      </c>
      <c r="D32" s="34" t="s">
        <v>142</v>
      </c>
      <c r="E32" s="34" t="s">
        <v>143</v>
      </c>
    </row>
    <row r="33" spans="1:7" ht="112.5" x14ac:dyDescent="0.25">
      <c r="B33" s="8" t="str">
        <f>RIGHT(Index_vA!B24,(LEN(Index_vA!B24)-FIND(":",Index_vA!B24))-1)</f>
        <v>Personal care and clinical care</v>
      </c>
      <c r="D33" s="30" t="str">
        <f>Index_vA!C25</f>
        <v>I get personal care, clinical care, or both personal care and clinical care, that is safe and right for me.</v>
      </c>
      <c r="E33" s="30" t="str">
        <f>Index_vA!C26</f>
        <v>The organisation delivers safe and effective personal care, clinical care, or both personal care and clinical care, in accordance with the consumer’s needs, goals and preferences to optimise health and well-being.</v>
      </c>
    </row>
    <row r="34" spans="1:7" x14ac:dyDescent="0.25"/>
    <row r="35" spans="1:7" s="40" customFormat="1" ht="30" x14ac:dyDescent="0.25">
      <c r="A35" s="53" t="s">
        <v>42</v>
      </c>
      <c r="B35" s="53" t="s">
        <v>43</v>
      </c>
      <c r="C35" s="53" t="s">
        <v>144</v>
      </c>
      <c r="D35" s="18" t="s">
        <v>145</v>
      </c>
      <c r="E35" s="53" t="s">
        <v>146</v>
      </c>
      <c r="F35" s="53" t="s">
        <v>147</v>
      </c>
      <c r="G35" s="53" t="s">
        <v>148</v>
      </c>
    </row>
    <row r="36" spans="1:7" ht="90" x14ac:dyDescent="0.25">
      <c r="A36" s="11" t="str">
        <f>Index_vA!B29</f>
        <v>(3)(a)</v>
      </c>
      <c r="B36" s="13" t="str">
        <f>Index_vA!C29</f>
        <v>Each consumer gets safe and effective personal care, clinical care, or both personal care and clinical care, that:
(i)	 is best practice; and
(ii)	 tailored to their needs; and
(iii)	 optimises their health and well-being.</v>
      </c>
      <c r="C36" s="12">
        <f>'Standard 3'!C11</f>
        <v>0</v>
      </c>
      <c r="D36" s="13">
        <f>'Standard 3'!D11</f>
        <v>0</v>
      </c>
      <c r="E36" s="12">
        <f>'Standard 3'!E11</f>
        <v>0</v>
      </c>
      <c r="F36" s="66">
        <f>'Standard 3'!F11</f>
        <v>0</v>
      </c>
      <c r="G36" s="12" t="str">
        <f>'Standard 3'!G11</f>
        <v/>
      </c>
    </row>
    <row r="37" spans="1:7" ht="45" x14ac:dyDescent="0.25">
      <c r="A37" s="11" t="str">
        <f>Index_vA!B30</f>
        <v>(3)(b)</v>
      </c>
      <c r="B37" s="13" t="str">
        <f>Index_vA!C30</f>
        <v>Effective management of high-impact or high-prevalence risks associated with the care of each consumer.</v>
      </c>
      <c r="C37" s="12">
        <f>'Standard 3'!C12</f>
        <v>0</v>
      </c>
      <c r="D37" s="13">
        <f>'Standard 3'!D12</f>
        <v>0</v>
      </c>
      <c r="E37" s="12">
        <f>'Standard 3'!E12</f>
        <v>0</v>
      </c>
      <c r="F37" s="66">
        <f>'Standard 3'!F12</f>
        <v>0</v>
      </c>
      <c r="G37" s="12" t="str">
        <f>'Standard 3'!G12</f>
        <v/>
      </c>
    </row>
    <row r="38" spans="1:7" ht="60" x14ac:dyDescent="0.25">
      <c r="A38" s="11" t="str">
        <f>Index_vA!B31</f>
        <v>(3)(c)</v>
      </c>
      <c r="B38" s="13" t="str">
        <f>Index_vA!C31</f>
        <v>The needs, goals and preferences of consumers nearing the end of life are recognised and 	addressed, their comfort maximised and their dignity preserved.</v>
      </c>
      <c r="C38" s="12">
        <f>'Standard 3'!C13</f>
        <v>0</v>
      </c>
      <c r="D38" s="13">
        <f>'Standard 3'!D13</f>
        <v>0</v>
      </c>
      <c r="E38" s="12">
        <f>'Standard 3'!E13</f>
        <v>0</v>
      </c>
      <c r="F38" s="66">
        <f>'Standard 3'!F13</f>
        <v>0</v>
      </c>
      <c r="G38" s="12" t="str">
        <f>'Standard 3'!G13</f>
        <v/>
      </c>
    </row>
    <row r="39" spans="1:7" ht="60" x14ac:dyDescent="0.25">
      <c r="A39" s="11" t="str">
        <f>Index_vA!B32</f>
        <v>(3)(d)</v>
      </c>
      <c r="B39" s="13" t="str">
        <f>Index_vA!C32</f>
        <v>Deterioration or change of a consumer’s mental health, cognitive or physical function, capacity or condition is recognised and responded to in a timely manner.</v>
      </c>
      <c r="C39" s="12">
        <f>'Standard 3'!C14</f>
        <v>0</v>
      </c>
      <c r="D39" s="13">
        <f>'Standard 3'!D14</f>
        <v>0</v>
      </c>
      <c r="E39" s="12">
        <f>'Standard 3'!E14</f>
        <v>0</v>
      </c>
      <c r="F39" s="66">
        <f>'Standard 3'!F14</f>
        <v>0</v>
      </c>
      <c r="G39" s="12" t="str">
        <f>'Standard 3'!G14</f>
        <v/>
      </c>
    </row>
    <row r="40" spans="1:7" ht="60" x14ac:dyDescent="0.25">
      <c r="A40" s="11" t="str">
        <f>Index_vA!B33</f>
        <v>(3)(e)</v>
      </c>
      <c r="B40" s="13" t="str">
        <f>Index_vA!C33</f>
        <v>Information about the consumer’s condition, needs and preferences is documented and communicated within the organisation, and with others where responsibility for care is shared.</v>
      </c>
      <c r="C40" s="12">
        <f>'Standard 3'!C15</f>
        <v>0</v>
      </c>
      <c r="D40" s="13">
        <f>'Standard 3'!D15</f>
        <v>0</v>
      </c>
      <c r="E40" s="12">
        <f>'Standard 3'!E15</f>
        <v>0</v>
      </c>
      <c r="F40" s="66">
        <f>'Standard 3'!F15</f>
        <v>0</v>
      </c>
      <c r="G40" s="12" t="str">
        <f>'Standard 3'!G15</f>
        <v/>
      </c>
    </row>
    <row r="41" spans="1:7" ht="45" x14ac:dyDescent="0.25">
      <c r="A41" s="11" t="str">
        <f>Index_vA!B34</f>
        <v>(3)(f)</v>
      </c>
      <c r="B41" s="13" t="str">
        <f>Index_vA!C34</f>
        <v>Timely and appropriate referrals to individuals, other organisations and providers of other care 	and services.</v>
      </c>
      <c r="C41" s="12">
        <f>'Standard 3'!C16</f>
        <v>0</v>
      </c>
      <c r="D41" s="13">
        <f>'Standard 3'!D16</f>
        <v>0</v>
      </c>
      <c r="E41" s="12">
        <f>'Standard 3'!E16</f>
        <v>0</v>
      </c>
      <c r="F41" s="66">
        <f>'Standard 3'!F16</f>
        <v>0</v>
      </c>
      <c r="G41" s="12" t="str">
        <f>'Standard 3'!G16</f>
        <v/>
      </c>
    </row>
    <row r="42" spans="1:7" ht="120" x14ac:dyDescent="0.25">
      <c r="A42" s="11" t="str">
        <f>Index_vA!B35</f>
        <v>(3)(g)</v>
      </c>
      <c r="B42" s="13" t="str">
        <f>Index_vA!C35</f>
        <v>Minimisation of infection-related risks through implementing:
(i)	 standard and transmission-based precautions to prevent and control infection; and 
(ii)	 practices to promote appropriate antibiotic prescribing and use to support optimal care and reduce the risk of increasing resistance to antibiotics.</v>
      </c>
      <c r="C42" s="12">
        <f>'Standard 3'!C17</f>
        <v>0</v>
      </c>
      <c r="D42" s="13">
        <f>'Standard 3'!D17</f>
        <v>0</v>
      </c>
      <c r="E42" s="12">
        <f>'Standard 3'!E17</f>
        <v>0</v>
      </c>
      <c r="F42" s="66">
        <f>'Standard 3'!F17</f>
        <v>0</v>
      </c>
      <c r="G42" s="12" t="str">
        <f>'Standard 3'!G17</f>
        <v/>
      </c>
    </row>
    <row r="43" spans="1:7" x14ac:dyDescent="0.25"/>
    <row r="44" spans="1:7" ht="18.75" x14ac:dyDescent="0.3">
      <c r="A44" s="179" t="str">
        <f>_xlfn.CONCAT(B46," - ",B47)</f>
        <v>STANDARD 4 - Services and supports for daily living</v>
      </c>
      <c r="B44" s="180"/>
      <c r="C44" s="180"/>
      <c r="D44" s="180"/>
      <c r="E44" s="180"/>
      <c r="F44" s="180"/>
      <c r="G44" s="180"/>
    </row>
    <row r="45" spans="1:7" x14ac:dyDescent="0.25"/>
    <row r="46" spans="1:7" ht="21" x14ac:dyDescent="0.35">
      <c r="B46" s="5" t="str">
        <f>UPPER(LEFT(Index_vA!E24,10))</f>
        <v>STANDARD 4</v>
      </c>
      <c r="D46" s="35" t="s">
        <v>142</v>
      </c>
      <c r="E46" s="35" t="s">
        <v>143</v>
      </c>
    </row>
    <row r="47" spans="1:7" ht="93.75" x14ac:dyDescent="0.25">
      <c r="B47" s="8" t="str">
        <f>RIGHT(Index_vA!E24,(LEN(Index_vA!E24)-FIND(":",Index_vA!E24))-1)</f>
        <v>Services and supports for daily living</v>
      </c>
      <c r="D47" s="30" t="str">
        <f>Index_vA!F25</f>
        <v>I get the services and supports for daily living that are important for my health and well-being and that enable me to do the things I want to do.</v>
      </c>
      <c r="E47" s="30" t="str">
        <f>Index_vA!F26</f>
        <v>The organisation provides safe and effective services and supports for daily living that optimise the consumer’s independence, health, well-being and quality of life.</v>
      </c>
    </row>
    <row r="48" spans="1:7" x14ac:dyDescent="0.25"/>
    <row r="49" spans="1:7" s="40" customFormat="1" ht="30" x14ac:dyDescent="0.25">
      <c r="A49" s="54" t="s">
        <v>42</v>
      </c>
      <c r="B49" s="54" t="s">
        <v>43</v>
      </c>
      <c r="C49" s="54" t="s">
        <v>144</v>
      </c>
      <c r="D49" s="19" t="s">
        <v>145</v>
      </c>
      <c r="E49" s="54" t="s">
        <v>146</v>
      </c>
      <c r="F49" s="54" t="s">
        <v>147</v>
      </c>
      <c r="G49" s="54" t="s">
        <v>148</v>
      </c>
    </row>
    <row r="50" spans="1:7" ht="75" x14ac:dyDescent="0.25">
      <c r="A50" s="11" t="str">
        <f>Index_vA!E29</f>
        <v>(3)(a)</v>
      </c>
      <c r="B50" s="13" t="str">
        <f>Index_vA!F29</f>
        <v>Each consumer gets safe and effective services and supports for daily living that meet the consumer’s needs, goals and preferences and optimise their independence, health, well-being and quality of life.</v>
      </c>
      <c r="C50" s="12">
        <f>'Standard 4'!C11</f>
        <v>0</v>
      </c>
      <c r="D50" s="13">
        <f>'Standard 4'!D11</f>
        <v>0</v>
      </c>
      <c r="E50" s="12">
        <f>'Standard 4'!E11</f>
        <v>0</v>
      </c>
      <c r="F50" s="66">
        <f>'Standard 4'!F11</f>
        <v>0</v>
      </c>
      <c r="G50" s="12" t="str">
        <f>'Standard 4'!G11</f>
        <v/>
      </c>
    </row>
    <row r="51" spans="1:7" ht="45" x14ac:dyDescent="0.25">
      <c r="A51" s="11" t="str">
        <f>Index_vA!E30</f>
        <v>(3)(b)</v>
      </c>
      <c r="B51" s="13" t="str">
        <f>Index_vA!F30</f>
        <v>Services and supports for daily living promote each consumer’s emotional, spiritual and psychological well-being.</v>
      </c>
      <c r="C51" s="12">
        <f>'Standard 4'!C12</f>
        <v>0</v>
      </c>
      <c r="D51" s="13">
        <f>'Standard 4'!D12</f>
        <v>0</v>
      </c>
      <c r="E51" s="12">
        <f>'Standard 4'!E12</f>
        <v>0</v>
      </c>
      <c r="F51" s="66">
        <f>'Standard 4'!F12</f>
        <v>0</v>
      </c>
      <c r="G51" s="12" t="str">
        <f>'Standard 4'!G12</f>
        <v/>
      </c>
    </row>
    <row r="52" spans="1:7" ht="90" x14ac:dyDescent="0.25">
      <c r="A52" s="11" t="str">
        <f>Index_vA!E31</f>
        <v>(3)(c)</v>
      </c>
      <c r="B52" s="13" t="str">
        <f>Index_vA!F31</f>
        <v>Services and supports for daily living assist each consumer to: 
(i)	 participate in their community within and outside the organisation’s service environment; and
(ii)	 have social and personal relationships; and 
(iii)	 do the things of interest to them;</v>
      </c>
      <c r="C52" s="12">
        <f>'Standard 4'!C13</f>
        <v>0</v>
      </c>
      <c r="D52" s="13">
        <f>'Standard 4'!D13</f>
        <v>0</v>
      </c>
      <c r="E52" s="12">
        <f>'Standard 4'!E13</f>
        <v>0</v>
      </c>
      <c r="F52" s="66">
        <f>'Standard 4'!F13</f>
        <v>0</v>
      </c>
      <c r="G52" s="12" t="str">
        <f>'Standard 4'!G13</f>
        <v/>
      </c>
    </row>
    <row r="53" spans="1:7" ht="60" x14ac:dyDescent="0.25">
      <c r="A53" s="11" t="str">
        <f>Index_vA!E32</f>
        <v>(3)(d)</v>
      </c>
      <c r="B53" s="13" t="str">
        <f>Index_vA!F32</f>
        <v>Information about the consumer’s condition, needs and preferences is communicated within the organisation, and with others where responsibility for care is shared.</v>
      </c>
      <c r="C53" s="12">
        <f>'Standard 4'!C14</f>
        <v>0</v>
      </c>
      <c r="D53" s="13">
        <f>'Standard 4'!D14</f>
        <v>0</v>
      </c>
      <c r="E53" s="12">
        <f>'Standard 4'!E14</f>
        <v>0</v>
      </c>
      <c r="F53" s="66">
        <f>'Standard 4'!F14</f>
        <v>0</v>
      </c>
      <c r="G53" s="12" t="str">
        <f>'Standard 4'!G14</f>
        <v/>
      </c>
    </row>
    <row r="54" spans="1:7" ht="45" x14ac:dyDescent="0.25">
      <c r="A54" s="11" t="str">
        <f>Index_vA!E33</f>
        <v>(3)(e)</v>
      </c>
      <c r="B54" s="13" t="str">
        <f>Index_vA!F33</f>
        <v>Timely and appropriate referrals to individuals, other organisations and providers of other care 	and services</v>
      </c>
      <c r="C54" s="12">
        <f>'Standard 4'!C15</f>
        <v>0</v>
      </c>
      <c r="D54" s="13">
        <f>'Standard 4'!D15</f>
        <v>0</v>
      </c>
      <c r="E54" s="12">
        <f>'Standard 4'!E15</f>
        <v>0</v>
      </c>
      <c r="F54" s="66">
        <f>'Standard 4'!F15</f>
        <v>0</v>
      </c>
      <c r="G54" s="12" t="str">
        <f>'Standard 4'!G15</f>
        <v/>
      </c>
    </row>
    <row r="55" spans="1:7" ht="30" x14ac:dyDescent="0.25">
      <c r="A55" s="11" t="str">
        <f>Index_vA!E34</f>
        <v>(3)(f)</v>
      </c>
      <c r="B55" s="13" t="str">
        <f>Index_vA!F34</f>
        <v>Where meals are provided, they are varied and of suitable quality and quantity.</v>
      </c>
      <c r="C55" s="12">
        <f>'Standard 4'!C16</f>
        <v>0</v>
      </c>
      <c r="D55" s="13">
        <f>'Standard 4'!D16</f>
        <v>0</v>
      </c>
      <c r="E55" s="12">
        <f>'Standard 4'!E16</f>
        <v>0</v>
      </c>
      <c r="F55" s="66">
        <f>'Standard 4'!F16</f>
        <v>0</v>
      </c>
      <c r="G55" s="12" t="str">
        <f>'Standard 4'!G16</f>
        <v/>
      </c>
    </row>
    <row r="56" spans="1:7" ht="30" x14ac:dyDescent="0.25">
      <c r="A56" s="11" t="str">
        <f>Index_vA!E35</f>
        <v>(3)(g)</v>
      </c>
      <c r="B56" s="13" t="str">
        <f>Index_vA!F35</f>
        <v>Where equipment is provided, it is safe, suitable, clean and well maintained.</v>
      </c>
      <c r="C56" s="12">
        <f>'Standard 4'!C17</f>
        <v>0</v>
      </c>
      <c r="D56" s="13">
        <f>'Standard 4'!D17</f>
        <v>0</v>
      </c>
      <c r="E56" s="12">
        <f>'Standard 4'!E17</f>
        <v>0</v>
      </c>
      <c r="F56" s="66">
        <f>'Standard 4'!F17</f>
        <v>0</v>
      </c>
      <c r="G56" s="12" t="str">
        <f>'Standard 4'!G17</f>
        <v/>
      </c>
    </row>
    <row r="57" spans="1:7" x14ac:dyDescent="0.25"/>
    <row r="58" spans="1:7" ht="18.75" x14ac:dyDescent="0.3">
      <c r="A58" s="181" t="str">
        <f>_xlfn.CONCAT(B60," - ",B61)</f>
        <v>STANDARD 5 - Organisation's service environment</v>
      </c>
      <c r="B58" s="182"/>
      <c r="C58" s="182"/>
      <c r="D58" s="182"/>
      <c r="E58" s="182"/>
      <c r="F58" s="182"/>
      <c r="G58" s="182"/>
    </row>
    <row r="59" spans="1:7" x14ac:dyDescent="0.25"/>
    <row r="60" spans="1:7" ht="21" x14ac:dyDescent="0.35">
      <c r="B60" s="5" t="str">
        <f>UPPER(LEFT(Index_vA!B37,10))</f>
        <v>STANDARD 5</v>
      </c>
      <c r="D60" s="36" t="s">
        <v>142</v>
      </c>
      <c r="E60" s="36" t="s">
        <v>143</v>
      </c>
    </row>
    <row r="61" spans="1:7" ht="87" customHeight="1" x14ac:dyDescent="0.25">
      <c r="B61" s="8" t="str">
        <f>RIGHT(Index_vA!B37,(LEN(Index_vA!B37)-FIND(":",Index_vA!B37))-1)</f>
        <v>Organisation's service environment</v>
      </c>
      <c r="D61" s="30" t="str">
        <f>Index_vA!C38</f>
        <v>I feel I belong and I am safe and comfortable in the organisation’s service environment.</v>
      </c>
      <c r="E61" s="30" t="str">
        <f>Index_vA!C39</f>
        <v>The organisation provides a safe and comfortable service environment that promotes the consumer’s independence, function and enjoyment.</v>
      </c>
    </row>
    <row r="62" spans="1:7" x14ac:dyDescent="0.25"/>
    <row r="63" spans="1:7" s="40" customFormat="1" ht="30" x14ac:dyDescent="0.25">
      <c r="A63" s="56" t="s">
        <v>42</v>
      </c>
      <c r="B63" s="56" t="s">
        <v>43</v>
      </c>
      <c r="C63" s="56" t="s">
        <v>144</v>
      </c>
      <c r="D63" s="22" t="s">
        <v>145</v>
      </c>
      <c r="E63" s="56" t="s">
        <v>146</v>
      </c>
      <c r="F63" s="56" t="s">
        <v>147</v>
      </c>
      <c r="G63" s="56" t="s">
        <v>148</v>
      </c>
    </row>
    <row r="64" spans="1:7" ht="60" x14ac:dyDescent="0.25">
      <c r="A64" s="11" t="str">
        <f>Index_vA!B42</f>
        <v>(3)(a)</v>
      </c>
      <c r="B64" s="13" t="str">
        <f>Index_vA!C42</f>
        <v>The service environment is welcoming and easy to understand, and optimises each consumer’s sense of belonging, independence, interaction and function.</v>
      </c>
      <c r="C64" s="12">
        <f>'Standard 5'!C11</f>
        <v>0</v>
      </c>
      <c r="D64" s="13">
        <f>'Standard 5'!D11</f>
        <v>0</v>
      </c>
      <c r="E64" s="12">
        <f>'Standard 5'!E11</f>
        <v>0</v>
      </c>
      <c r="F64" s="66">
        <f>'Standard 5'!F11</f>
        <v>0</v>
      </c>
      <c r="G64" s="12" t="str">
        <f>'Standard 5'!G11</f>
        <v/>
      </c>
    </row>
    <row r="65" spans="1:7" ht="75" x14ac:dyDescent="0.25">
      <c r="A65" s="11" t="str">
        <f>Index_vA!B43</f>
        <v>(3)(b)</v>
      </c>
      <c r="B65" s="13" t="str">
        <f>Index_vA!C43</f>
        <v>The service environment: 
(i)	 is safe, clean, well maintained and comfortable; and
(ii)	 enables consumers to move freely, both indoors and outdoors.</v>
      </c>
      <c r="C65" s="12">
        <f>'Standard 5'!C12</f>
        <v>0</v>
      </c>
      <c r="D65" s="13">
        <f>'Standard 5'!D12</f>
        <v>0</v>
      </c>
      <c r="E65" s="12">
        <f>'Standard 5'!E12</f>
        <v>0</v>
      </c>
      <c r="F65" s="66">
        <f>'Standard 5'!F12</f>
        <v>0</v>
      </c>
      <c r="G65" s="12" t="str">
        <f>'Standard 5'!G12</f>
        <v/>
      </c>
    </row>
    <row r="66" spans="1:7" ht="30" x14ac:dyDescent="0.25">
      <c r="A66" s="11" t="str">
        <f>Index_vA!B44</f>
        <v>(3)(c)</v>
      </c>
      <c r="B66" s="13" t="str">
        <f>Index_vA!C44</f>
        <v>Furniture, fittings and equipment are safe, clean, well maintained and suitable for the consumer.</v>
      </c>
      <c r="C66" s="12">
        <f>'Standard 5'!C13</f>
        <v>0</v>
      </c>
      <c r="D66" s="13">
        <f>'Standard 5'!D13</f>
        <v>0</v>
      </c>
      <c r="E66" s="12">
        <f>'Standard 5'!E13</f>
        <v>0</v>
      </c>
      <c r="F66" s="66">
        <f>'Standard 5'!F13</f>
        <v>0</v>
      </c>
      <c r="G66" s="12" t="str">
        <f>'Standard 5'!G13</f>
        <v/>
      </c>
    </row>
    <row r="67" spans="1:7" x14ac:dyDescent="0.25"/>
    <row r="68" spans="1:7" ht="18.75" x14ac:dyDescent="0.3">
      <c r="A68" s="183" t="str">
        <f>_xlfn.CONCAT(B70," - ",B71)</f>
        <v>STANDARD 6 - Feedback and complaints</v>
      </c>
      <c r="B68" s="184"/>
      <c r="C68" s="184"/>
      <c r="D68" s="184"/>
      <c r="E68" s="184"/>
      <c r="F68" s="184"/>
      <c r="G68" s="184"/>
    </row>
    <row r="69" spans="1:7" x14ac:dyDescent="0.25"/>
    <row r="70" spans="1:7" ht="21" x14ac:dyDescent="0.35">
      <c r="B70" s="5" t="str">
        <f>UPPER(LEFT(Index_vA!E37,10))</f>
        <v>STANDARD 6</v>
      </c>
      <c r="D70" s="37" t="s">
        <v>142</v>
      </c>
      <c r="E70" s="37" t="s">
        <v>143</v>
      </c>
    </row>
    <row r="71" spans="1:7" ht="123" customHeight="1" x14ac:dyDescent="0.25">
      <c r="B71" s="8" t="str">
        <f>RIGHT(Index_vA!E37,(LEN(Index_vA!E37)-FIND(":",Index_vA!E37))-1)</f>
        <v>Feedback and complaints</v>
      </c>
      <c r="D71" s="30" t="s">
        <v>85</v>
      </c>
      <c r="E71" s="30" t="s">
        <v>87</v>
      </c>
    </row>
    <row r="72" spans="1:7" x14ac:dyDescent="0.25"/>
    <row r="73" spans="1:7" s="40" customFormat="1" ht="30" x14ac:dyDescent="0.25">
      <c r="A73" s="55" t="s">
        <v>42</v>
      </c>
      <c r="B73" s="55" t="s">
        <v>43</v>
      </c>
      <c r="C73" s="55" t="s">
        <v>144</v>
      </c>
      <c r="D73" s="24" t="s">
        <v>145</v>
      </c>
      <c r="E73" s="55" t="s">
        <v>146</v>
      </c>
      <c r="F73" s="55" t="s">
        <v>147</v>
      </c>
      <c r="G73" s="55" t="s">
        <v>148</v>
      </c>
    </row>
    <row r="74" spans="1:7" ht="45" x14ac:dyDescent="0.25">
      <c r="A74" s="11" t="str">
        <f>Index_vA!E42</f>
        <v>(3)(a)</v>
      </c>
      <c r="B74" s="13" t="str">
        <f>Index_vA!F42</f>
        <v>Consumers, their family, friends, carers and others are encouraged and supported to provide feedback and make complaints.</v>
      </c>
      <c r="C74" s="12">
        <f>'Standard 6'!C11</f>
        <v>0</v>
      </c>
      <c r="D74" s="13">
        <f>'Standard 6'!D11</f>
        <v>0</v>
      </c>
      <c r="E74" s="12">
        <f>'Standard 6'!E11</f>
        <v>0</v>
      </c>
      <c r="F74" s="66">
        <f>'Standard 6'!F11</f>
        <v>0</v>
      </c>
      <c r="G74" s="12" t="str">
        <f>'Standard 6'!G11</f>
        <v/>
      </c>
    </row>
    <row r="75" spans="1:7" ht="45" x14ac:dyDescent="0.25">
      <c r="A75" s="11" t="str">
        <f>Index_vA!E43</f>
        <v>(3)(b)</v>
      </c>
      <c r="B75" s="13" t="str">
        <f>Index_vA!F43</f>
        <v>Consumers are made aware of and have access to advocates, language services and other methods for raising and resolving complaints.</v>
      </c>
      <c r="C75" s="12">
        <f>'Standard 6'!C12</f>
        <v>0</v>
      </c>
      <c r="D75" s="13">
        <f>'Standard 6'!D12</f>
        <v>0</v>
      </c>
      <c r="E75" s="12">
        <f>'Standard 6'!E12</f>
        <v>0</v>
      </c>
      <c r="F75" s="66">
        <f>'Standard 6'!F12</f>
        <v>0</v>
      </c>
      <c r="G75" s="12" t="str">
        <f>'Standard 6'!G12</f>
        <v/>
      </c>
    </row>
    <row r="76" spans="1:7" ht="45" x14ac:dyDescent="0.25">
      <c r="A76" s="11" t="str">
        <f>Index_vA!E44</f>
        <v>(3)(c)</v>
      </c>
      <c r="B76" s="13" t="str">
        <f>Index_vA!F44</f>
        <v>Appropriate action is taken in response to complaints and an open disclosure process is used 	when things go wrong.</v>
      </c>
      <c r="C76" s="12">
        <f>'Standard 6'!C13</f>
        <v>0</v>
      </c>
      <c r="D76" s="13">
        <f>'Standard 6'!D13</f>
        <v>0</v>
      </c>
      <c r="E76" s="12">
        <f>'Standard 6'!E13</f>
        <v>0</v>
      </c>
      <c r="F76" s="66">
        <f>'Standard 6'!F13</f>
        <v>0</v>
      </c>
      <c r="G76" s="12" t="str">
        <f>'Standard 6'!G13</f>
        <v/>
      </c>
    </row>
    <row r="77" spans="1:7" ht="30" x14ac:dyDescent="0.25">
      <c r="A77" s="11" t="str">
        <f>Index_vA!E45</f>
        <v>(3)(d)</v>
      </c>
      <c r="B77" s="13" t="str">
        <f>Index_vA!F45</f>
        <v>Feedback and complaints are reviewed and used to improve the quality of care and services.</v>
      </c>
      <c r="C77" s="12">
        <f>'Standard 6'!C14</f>
        <v>0</v>
      </c>
      <c r="D77" s="13">
        <f>'Standard 6'!D14</f>
        <v>0</v>
      </c>
      <c r="E77" s="12">
        <f>'Standard 6'!E14</f>
        <v>0</v>
      </c>
      <c r="F77" s="66">
        <f>'Standard 6'!F14</f>
        <v>0</v>
      </c>
      <c r="G77" s="12" t="str">
        <f>'Standard 6'!G14</f>
        <v/>
      </c>
    </row>
    <row r="78" spans="1:7" x14ac:dyDescent="0.25"/>
    <row r="79" spans="1:7" ht="18.75" x14ac:dyDescent="0.3">
      <c r="A79" s="185" t="str">
        <f>_xlfn.CONCAT(B81," - ",B82)</f>
        <v>STANDARD 7 - Human resources</v>
      </c>
      <c r="B79" s="186"/>
      <c r="C79" s="186"/>
      <c r="D79" s="186"/>
      <c r="E79" s="186"/>
      <c r="F79" s="186"/>
      <c r="G79" s="186"/>
    </row>
    <row r="80" spans="1:7" x14ac:dyDescent="0.25"/>
    <row r="81" spans="1:7" ht="21" x14ac:dyDescent="0.35">
      <c r="B81" s="5" t="str">
        <f>UPPER(LEFT(Index_vA!B47,10))</f>
        <v>STANDARD 7</v>
      </c>
      <c r="D81" s="38" t="s">
        <v>142</v>
      </c>
      <c r="E81" s="38" t="s">
        <v>143</v>
      </c>
    </row>
    <row r="82" spans="1:7" ht="83.25" customHeight="1" x14ac:dyDescent="0.25">
      <c r="B82" s="8" t="str">
        <f>RIGHT(Index_vA!B47,(LEN(Index_vA!B47)-FIND(":",Index_vA!B47))-1)</f>
        <v>Human resources</v>
      </c>
      <c r="D82" s="30" t="str">
        <f>Index_vA!C48</f>
        <v>I get quality care and services when I need them from people who are knowledgeable, capable and caring.</v>
      </c>
      <c r="E82" s="30" t="str">
        <f>Index_vA!C49</f>
        <v>The organisation has a workforce that is sufficient, and is skilled and qualified to provide safe, respectful and quality care and services.</v>
      </c>
    </row>
    <row r="83" spans="1:7" x14ac:dyDescent="0.25"/>
    <row r="84" spans="1:7" s="40" customFormat="1" ht="30" x14ac:dyDescent="0.25">
      <c r="A84" s="57" t="s">
        <v>42</v>
      </c>
      <c r="B84" s="57" t="s">
        <v>43</v>
      </c>
      <c r="C84" s="57" t="s">
        <v>144</v>
      </c>
      <c r="D84" s="26" t="s">
        <v>145</v>
      </c>
      <c r="E84" s="57" t="s">
        <v>146</v>
      </c>
      <c r="F84" s="57" t="s">
        <v>147</v>
      </c>
      <c r="G84" s="57" t="s">
        <v>148</v>
      </c>
    </row>
    <row r="85" spans="1:7" ht="60" x14ac:dyDescent="0.25">
      <c r="A85" s="11" t="str">
        <f>Index_vA!B52</f>
        <v>(3)(a)</v>
      </c>
      <c r="B85" s="13" t="str">
        <f>Index_vA!C52</f>
        <v>The workforce is planned to enable, and the number and mix of members of the workforce deployed enables, the delivery and management of safe and quality care and service.</v>
      </c>
      <c r="C85" s="12">
        <f>'Standard 7'!C11</f>
        <v>0</v>
      </c>
      <c r="D85" s="13">
        <f>'Standard 7'!D11</f>
        <v>0</v>
      </c>
      <c r="E85" s="12">
        <f>'Standard 7'!E11</f>
        <v>0</v>
      </c>
      <c r="F85" s="66">
        <f>'Standard 7'!F11</f>
        <v>0</v>
      </c>
      <c r="G85" s="12" t="str">
        <f>'Standard 7'!G11</f>
        <v/>
      </c>
    </row>
    <row r="86" spans="1:7" ht="45" x14ac:dyDescent="0.25">
      <c r="A86" s="11" t="str">
        <f>Index_vA!B53</f>
        <v>(3)(b)</v>
      </c>
      <c r="B86" s="13" t="str">
        <f>Index_vA!C53</f>
        <v>Workforce interactions with consumers are kind, caring and respectful of each consumer’s identity, culture and diversity.</v>
      </c>
      <c r="C86" s="12">
        <f>'Standard 7'!C12</f>
        <v>0</v>
      </c>
      <c r="D86" s="13">
        <f>'Standard 7'!D12</f>
        <v>0</v>
      </c>
      <c r="E86" s="12">
        <f>'Standard 7'!E12</f>
        <v>0</v>
      </c>
      <c r="F86" s="66">
        <f>'Standard 7'!F12</f>
        <v>0</v>
      </c>
      <c r="G86" s="12" t="str">
        <f>'Standard 7'!G12</f>
        <v/>
      </c>
    </row>
    <row r="87" spans="1:7" ht="45" x14ac:dyDescent="0.25">
      <c r="A87" s="11" t="str">
        <f>Index_vA!B54</f>
        <v>(3)(c)</v>
      </c>
      <c r="B87" s="13" t="str">
        <f>Index_vA!C54</f>
        <v>The workforce is competent and members of the workforce have the qualifications and knowledge to effectively perform their roles.</v>
      </c>
      <c r="C87" s="12">
        <f>'Standard 7'!C13</f>
        <v>0</v>
      </c>
      <c r="D87" s="13">
        <f>'Standard 7'!D13</f>
        <v>0</v>
      </c>
      <c r="E87" s="12">
        <f>'Standard 7'!E13</f>
        <v>0</v>
      </c>
      <c r="F87" s="66">
        <f>'Standard 7'!F13</f>
        <v>0</v>
      </c>
      <c r="G87" s="12" t="str">
        <f>'Standard 7'!G13</f>
        <v/>
      </c>
    </row>
    <row r="88" spans="1:7" ht="45" x14ac:dyDescent="0.25">
      <c r="A88" s="11" t="str">
        <f>Index_vA!B55</f>
        <v>(3)(d)</v>
      </c>
      <c r="B88" s="13" t="str">
        <f>Index_vA!C55</f>
        <v>The workforce is recruited, trained, equipped and supported to deliver the outcomes required by these standards.</v>
      </c>
      <c r="C88" s="12">
        <f>'Standard 7'!C14</f>
        <v>0</v>
      </c>
      <c r="D88" s="13">
        <f>'Standard 7'!D14</f>
        <v>0</v>
      </c>
      <c r="E88" s="12">
        <f>'Standard 7'!E14</f>
        <v>0</v>
      </c>
      <c r="F88" s="66">
        <f>'Standard 7'!F14</f>
        <v>0</v>
      </c>
      <c r="G88" s="12" t="str">
        <f>'Standard 7'!G14</f>
        <v/>
      </c>
    </row>
    <row r="89" spans="1:7" ht="30" x14ac:dyDescent="0.25">
      <c r="A89" s="11" t="str">
        <f>Index_vA!B56</f>
        <v>(3)(e)</v>
      </c>
      <c r="B89" s="13" t="str">
        <f>Index_vA!C56</f>
        <v>Regular assessment, monitoring and review of the performance of each member of the workforce.</v>
      </c>
      <c r="C89" s="12">
        <f>'Standard 7'!C15</f>
        <v>0</v>
      </c>
      <c r="D89" s="13">
        <f>'Standard 7'!D15</f>
        <v>0</v>
      </c>
      <c r="E89" s="12">
        <f>'Standard 7'!E15</f>
        <v>0</v>
      </c>
      <c r="F89" s="66">
        <f>'Standard 7'!F15</f>
        <v>0</v>
      </c>
      <c r="G89" s="12" t="str">
        <f>'Standard 7'!G15</f>
        <v/>
      </c>
    </row>
    <row r="90" spans="1:7" x14ac:dyDescent="0.25">
      <c r="A90" s="6"/>
      <c r="B90" s="45"/>
      <c r="C90" s="7"/>
      <c r="D90" s="45"/>
      <c r="E90" s="7"/>
      <c r="F90" s="45"/>
      <c r="G90" s="7"/>
    </row>
    <row r="91" spans="1:7" x14ac:dyDescent="0.25"/>
    <row r="92" spans="1:7" ht="18.75" x14ac:dyDescent="0.3">
      <c r="A92" s="187" t="str">
        <f>_xlfn.CONCAT(B94," - ",B95)</f>
        <v>STANDARD 8 - Organisational governance</v>
      </c>
      <c r="B92" s="188"/>
      <c r="C92" s="188"/>
      <c r="D92" s="188"/>
      <c r="E92" s="188"/>
      <c r="F92" s="188"/>
      <c r="G92" s="188"/>
    </row>
    <row r="93" spans="1:7" x14ac:dyDescent="0.25"/>
    <row r="94" spans="1:7" ht="70.5" customHeight="1" x14ac:dyDescent="0.35">
      <c r="B94" s="5" t="str">
        <f>UPPER(LEFT(Index_vA!E47,10))</f>
        <v>STANDARD 8</v>
      </c>
      <c r="D94" s="39" t="s">
        <v>142</v>
      </c>
      <c r="E94" s="39" t="s">
        <v>143</v>
      </c>
    </row>
    <row r="95" spans="1:7" ht="56.25" x14ac:dyDescent="0.25">
      <c r="B95" s="8" t="str">
        <f>RIGHT(Index_vA!E47,(LEN(Index_vA!E47)-FIND(":",Index_vA!E47))-1)</f>
        <v>Organisational governance</v>
      </c>
      <c r="D95" s="30" t="str">
        <f>Index_vA!F48</f>
        <v>I am confident the organisation is well run. I can partner in improving the delivery of care and services.</v>
      </c>
      <c r="E95" s="30" t="str">
        <f>Index_vA!F49</f>
        <v>The organisation’s governing body is accountable for the delivery of safe and quality care and services.</v>
      </c>
    </row>
    <row r="96" spans="1:7" x14ac:dyDescent="0.25"/>
    <row r="97" spans="1:7" s="40" customFormat="1" ht="30" x14ac:dyDescent="0.25">
      <c r="A97" s="58" t="s">
        <v>42</v>
      </c>
      <c r="B97" s="58" t="s">
        <v>43</v>
      </c>
      <c r="C97" s="58" t="s">
        <v>144</v>
      </c>
      <c r="D97" s="28" t="s">
        <v>145</v>
      </c>
      <c r="E97" s="58" t="s">
        <v>146</v>
      </c>
      <c r="F97" s="58" t="s">
        <v>147</v>
      </c>
      <c r="G97" s="58" t="s">
        <v>148</v>
      </c>
    </row>
    <row r="98" spans="1:7" ht="114.75" customHeight="1" x14ac:dyDescent="0.25">
      <c r="A98" s="11" t="str">
        <f>Index_vA!E52</f>
        <v>(3)(a)</v>
      </c>
      <c r="B98" s="13" t="str">
        <f>Index_vA!F52</f>
        <v>Consumers are engaged in the development, delivery and evaluation of care and services and are supported in that engagement.</v>
      </c>
      <c r="C98" s="12">
        <f>'Standard 8'!C11</f>
        <v>0</v>
      </c>
      <c r="D98" s="13">
        <f>'Standard 8'!D11</f>
        <v>0</v>
      </c>
      <c r="E98" s="12">
        <f>'Standard 8'!E11</f>
        <v>0</v>
      </c>
      <c r="F98" s="66">
        <f>'Standard 8'!F11</f>
        <v>0</v>
      </c>
      <c r="G98" s="12">
        <f>'Standard 8'!G11</f>
        <v>0</v>
      </c>
    </row>
    <row r="99" spans="1:7" ht="45" x14ac:dyDescent="0.25">
      <c r="A99" s="11" t="str">
        <f>Index_vA!E53</f>
        <v>(3)(b)</v>
      </c>
      <c r="B99" s="13" t="str">
        <f>Index_vA!F53</f>
        <v>The organisation’s governing body promotes a culture of safe, inclusive and quality care and 	services and is accountable for their delivery.</v>
      </c>
      <c r="C99" s="12">
        <f>'Standard 8'!C12</f>
        <v>0</v>
      </c>
      <c r="D99" s="13">
        <f>'Standard 8'!D12</f>
        <v>0</v>
      </c>
      <c r="E99" s="12">
        <f>'Standard 8'!E12</f>
        <v>0</v>
      </c>
      <c r="F99" s="66">
        <f>'Standard 8'!F12</f>
        <v>0</v>
      </c>
      <c r="G99" s="12" t="str">
        <f>'Standard 8'!G12</f>
        <v/>
      </c>
    </row>
    <row r="100" spans="1:7" ht="150" x14ac:dyDescent="0.25">
      <c r="A100" s="11" t="str">
        <f>Index_vA!E54</f>
        <v>(3)(c)</v>
      </c>
      <c r="B100" s="13" t="str">
        <f>Index_vA!F54</f>
        <v>Effective organisation wide governance systems relating to the following:
(i)	 information management
(ii)	 continuous improvement
(iii)	 financial governance
(iv)	 workforce governance, including the assignment of clear responsibilities and accountabilities
(v)	 regulatory compliance
(vi)	 feedback and complaints.</v>
      </c>
      <c r="C100" s="12">
        <f>'Standard 8'!C13</f>
        <v>0</v>
      </c>
      <c r="D100" s="13">
        <f>'Standard 8'!D13</f>
        <v>0</v>
      </c>
      <c r="E100" s="12">
        <f>'Standard 8'!E13</f>
        <v>0</v>
      </c>
      <c r="F100" s="66">
        <f>'Standard 8'!F13</f>
        <v>0</v>
      </c>
      <c r="G100" s="12" t="str">
        <f>'Standard 8'!G13</f>
        <v/>
      </c>
    </row>
    <row r="101" spans="1:7" ht="145.5" customHeight="1" x14ac:dyDescent="0.25">
      <c r="A101" s="11" t="str">
        <f>Index_vA!E55</f>
        <v>(3)(d)</v>
      </c>
      <c r="B101" s="13" t="str">
        <f>Index_vA!F55</f>
        <v>Effective risk management systems and practices, including but not limited to the following:
(i)	 managing high-impact or high-prevalence risks associated with the care of consumers 
(ii)	 identifying and responding to abuse and neglect of consumers
(iii)	 supporting consumers to live the best life they can
(iv)	managing and preventing incidents, including the use of an incident management system</v>
      </c>
      <c r="C101" s="12" t="str">
        <f>'Standard 8'!C14</f>
        <v>Exceeding</v>
      </c>
      <c r="D101" s="13">
        <f>'Standard 8'!D14</f>
        <v>0</v>
      </c>
      <c r="E101" s="12">
        <f>'Standard 8'!E14</f>
        <v>0</v>
      </c>
      <c r="F101" s="66">
        <f>'Standard 8'!F14</f>
        <v>0</v>
      </c>
      <c r="G101" s="12" t="str">
        <f>'Standard 8'!G14</f>
        <v/>
      </c>
    </row>
    <row r="102" spans="1:7" ht="90" x14ac:dyDescent="0.25">
      <c r="A102" s="11" t="str">
        <f>Index_vA!E56</f>
        <v>(3)(e)</v>
      </c>
      <c r="B102" s="13" t="str">
        <f>Index_vA!F56</f>
        <v>Where clinical care is provided – a clinical governance framework, including but not limited to the following:
(i)	 antimicrobial stewardship
(ii)	 minimising the use of restraint
(iii)	 open disclosure.</v>
      </c>
      <c r="C102" s="12">
        <f>'Standard 8'!C15</f>
        <v>0</v>
      </c>
      <c r="D102" s="13">
        <f>'Standard 8'!D15</f>
        <v>0</v>
      </c>
      <c r="E102" s="12">
        <f>'Standard 8'!E15</f>
        <v>0</v>
      </c>
      <c r="F102" s="66">
        <f>'Standard 8'!F15</f>
        <v>0</v>
      </c>
      <c r="G102" s="12" t="str">
        <f>'Standard 8'!G15</f>
        <v/>
      </c>
    </row>
    <row r="103" spans="1:7" x14ac:dyDescent="0.25"/>
    <row r="104" spans="1:7" ht="32.25" thickBot="1" x14ac:dyDescent="0.3">
      <c r="B104" s="65" t="s">
        <v>19</v>
      </c>
    </row>
    <row r="105" spans="1:7" ht="15.75" thickBot="1" x14ac:dyDescent="0.3">
      <c r="A105" s="61" t="s">
        <v>20</v>
      </c>
      <c r="B105" s="62">
        <f>SUM('Standard 8'!B18,'Standard 7'!B18,'Standard 6'!B17,'Standard 5'!B16,'Standard 4'!B20,'Standard 3'!B20,'Standard 2'!B18,'Standard 1'!B19)</f>
        <v>0</v>
      </c>
    </row>
    <row r="106" spans="1:7" ht="15.75" thickBot="1" x14ac:dyDescent="0.3">
      <c r="A106" s="61" t="s">
        <v>21</v>
      </c>
      <c r="B106" s="62">
        <f>SUM('Standard 8'!B19,'Standard 7'!B19,'Standard 6'!B18,'Standard 5'!B17,'Standard 4'!B21,'Standard 3'!B21,'Standard 2'!B19,'Standard 1'!B20)</f>
        <v>0</v>
      </c>
    </row>
  </sheetData>
  <sheetProtection formatCells="0" formatColumns="0" formatRows="0" insertColumns="0" insertRows="0" insertHyperlinks="0" deleteColumns="0" deleteRows="0" selectLockedCells="1" sort="0" autoFilter="0"/>
  <mergeCells count="8">
    <mergeCell ref="A92:G92"/>
    <mergeCell ref="A68:G68"/>
    <mergeCell ref="A79:G79"/>
    <mergeCell ref="A5:G5"/>
    <mergeCell ref="A18:G18"/>
    <mergeCell ref="A30:G30"/>
    <mergeCell ref="A44:G44"/>
    <mergeCell ref="A58:G58"/>
  </mergeCells>
  <dataValidations count="6">
    <dataValidation allowBlank="1" showInputMessage="1" showErrorMessage="1" prompt="Please provide information about any other issues you feel are relevant to your self-assessment of this requirement." sqref="G74:G77 G11:G16 G24:G28 G36:G42 G50:G56 G64:G66 G85:G90 G98:G102" xr:uid="{18114BD9-9B75-4E5D-8106-29EDDBD37606}"/>
    <dataValidation allowBlank="1" showInputMessage="1" showErrorMessage="1" prompt="Enter a date value (DD-MM-YYYY)" sqref="F90" xr:uid="{50FC14FB-1E4E-4067-A09A-59010E7941C3}"/>
    <dataValidation allowBlank="1" showInputMessage="1" showErrorMessage="1" prompt="Enter estimated hours" sqref="B105" xr:uid="{E581E450-F027-4935-96A7-243B3B058B12}"/>
    <dataValidation allowBlank="1" showInputMessage="1" showErrorMessage="1" prompt="Enter estimated minutes" sqref="B106" xr:uid="{8B6349F9-53A2-4B15-89D4-85B12FC79678}"/>
    <dataValidation allowBlank="1" showInputMessage="1" showErrorMessage="1" prompt="Enter a date value (DD-MMM-YYYY)" sqref="F11:F16 F24:F28 F36:F42 F50:F56 F64:F66 F74:F77 F85:F89 F98:F102" xr:uid="{9A874447-8E8C-47C4-95B0-A463E22DB114}"/>
    <dataValidation allowBlank="1" showErrorMessage="1" prompt="Select a rating" sqref="C11:C16 C24:C28 C36:C42 C50:C56 C64:C66 C74:C77 C85:C89 C98:C102" xr:uid="{DCEB9005-BEF7-474B-B290-085F17CA5692}"/>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65" operator="equal" id="{E62D15E6-4E8E-4406-A33E-2F36441E426F}">
            <xm:f>'Reference (to hide)'!$A$1</xm:f>
            <x14:dxf>
              <fill>
                <patternFill>
                  <bgColor rgb="FF708DBC"/>
                </patternFill>
              </fill>
            </x14:dxf>
          </x14:cfRule>
          <x14:cfRule type="cellIs" priority="162" operator="equal" id="{C530F66D-6C77-4AEA-AA3E-F65341DA1B7A}">
            <xm:f>'Reference (to hide)'!$A$4</xm:f>
            <x14:dxf>
              <fill>
                <patternFill>
                  <bgColor rgb="FFEAEAEA"/>
                </patternFill>
              </fill>
            </x14:dxf>
          </x14:cfRule>
          <x14:cfRule type="cellIs" priority="163" operator="equal" id="{767CF29C-6E4D-4CEB-A51C-6E8CAFEF7B83}">
            <xm:f>'Reference (to hide)'!$A$3</xm:f>
            <x14:dxf>
              <fill>
                <patternFill>
                  <bgColor theme="8" tint="0.79998168889431442"/>
                </patternFill>
              </fill>
            </x14:dxf>
          </x14:cfRule>
          <x14:cfRule type="cellIs" priority="164" operator="equal" id="{2286BEE8-ABD2-4C81-BFB7-C52752B47C94}">
            <xm:f>'Reference (to hide)'!$A$2</xm:f>
            <x14:dxf>
              <fill>
                <patternFill>
                  <bgColor theme="3" tint="0.59996337778862885"/>
                </patternFill>
              </fill>
            </x14:dxf>
          </x14:cfRule>
          <xm:sqref>C11:C16</xm:sqref>
        </x14:conditionalFormatting>
        <x14:conditionalFormatting xmlns:xm="http://schemas.microsoft.com/office/excel/2006/main">
          <x14:cfRule type="cellIs" priority="149" operator="equal" id="{B451ED25-6BCB-4080-8842-AF8D982A2AD7}">
            <xm:f>'Reference (to hide)'!$A$2</xm:f>
            <x14:dxf>
              <fill>
                <patternFill>
                  <bgColor theme="3" tint="0.59996337778862885"/>
                </patternFill>
              </fill>
            </x14:dxf>
          </x14:cfRule>
          <x14:cfRule type="cellIs" priority="148" operator="equal" id="{8E2B6D13-424F-478D-9499-4737D88EC533}">
            <xm:f>'Reference (to hide)'!$A$3</xm:f>
            <x14:dxf>
              <fill>
                <patternFill>
                  <bgColor theme="8" tint="0.79998168889431442"/>
                </patternFill>
              </fill>
            </x14:dxf>
          </x14:cfRule>
          <x14:cfRule type="cellIs" priority="147" operator="equal" id="{516957B3-90C8-4537-BC94-927FE41D4F70}">
            <xm:f>'Reference (to hide)'!$A$4</xm:f>
            <x14:dxf>
              <fill>
                <patternFill>
                  <bgColor rgb="FFEAEAEA"/>
                </patternFill>
              </fill>
            </x14:dxf>
          </x14:cfRule>
          <xm:sqref>C12:C16</xm:sqref>
        </x14:conditionalFormatting>
        <x14:conditionalFormatting xmlns:xm="http://schemas.microsoft.com/office/excel/2006/main">
          <x14:cfRule type="cellIs" priority="146" operator="equal" id="{B6F4D935-55D0-405D-9617-91E2F7DD216E}">
            <xm:f>'Reference (to hide)'!$A$1</xm:f>
            <x14:dxf>
              <fill>
                <patternFill>
                  <bgColor rgb="FF708DBC"/>
                </patternFill>
              </fill>
            </x14:dxf>
          </x14:cfRule>
          <x14:cfRule type="cellIs" priority="145" operator="equal" id="{5AB5AAD4-47BB-4B54-B6C9-3338AD78B371}">
            <xm:f>'Reference (to hide)'!$A$2</xm:f>
            <x14:dxf>
              <fill>
                <patternFill>
                  <bgColor theme="3" tint="0.59996337778862885"/>
                </patternFill>
              </fill>
            </x14:dxf>
          </x14:cfRule>
          <x14:cfRule type="cellIs" priority="144" operator="equal" id="{375AD784-7C3E-426D-9E21-3903199C9FDE}">
            <xm:f>'Reference (to hide)'!$A$3</xm:f>
            <x14:dxf>
              <fill>
                <patternFill>
                  <bgColor theme="8" tint="0.79998168889431442"/>
                </patternFill>
              </fill>
            </x14:dxf>
          </x14:cfRule>
          <x14:cfRule type="cellIs" priority="143" operator="equal" id="{FDCABC92-4725-44AC-BC82-A960C455C4A5}">
            <xm:f>'Reference (to hide)'!$A$4</xm:f>
            <x14:dxf>
              <fill>
                <patternFill>
                  <bgColor rgb="FFEAEAEA"/>
                </patternFill>
              </fill>
            </x14:dxf>
          </x14:cfRule>
          <xm:sqref>C24:C28</xm:sqref>
        </x14:conditionalFormatting>
        <x14:conditionalFormatting xmlns:xm="http://schemas.microsoft.com/office/excel/2006/main">
          <x14:cfRule type="cellIs" priority="130" operator="equal" id="{1A49E157-7E8C-407E-A04B-217E2EF317A5}">
            <xm:f>'Reference (to hide)'!$A$1</xm:f>
            <x14:dxf>
              <fill>
                <patternFill>
                  <bgColor rgb="FF708DBC"/>
                </patternFill>
              </fill>
            </x14:dxf>
          </x14:cfRule>
          <x14:cfRule type="cellIs" priority="129" operator="equal" id="{DA03E50D-3082-4370-96D2-F63CFBBB8A9E}">
            <xm:f>'Reference (to hide)'!$A$2</xm:f>
            <x14:dxf>
              <fill>
                <patternFill>
                  <bgColor theme="3" tint="0.59996337778862885"/>
                </patternFill>
              </fill>
            </x14:dxf>
          </x14:cfRule>
          <x14:cfRule type="cellIs" priority="128" operator="equal" id="{E015EFE3-1F57-444F-BD7B-9B408D66C58A}">
            <xm:f>'Reference (to hide)'!$A$3</xm:f>
            <x14:dxf>
              <fill>
                <patternFill>
                  <bgColor theme="8" tint="0.79998168889431442"/>
                </patternFill>
              </fill>
            </x14:dxf>
          </x14:cfRule>
          <x14:cfRule type="cellIs" priority="127" operator="equal" id="{AE1255DE-0CF4-444F-99DB-AAD7BC377553}">
            <xm:f>'Reference (to hide)'!$A$4</xm:f>
            <x14:dxf>
              <fill>
                <patternFill>
                  <bgColor rgb="FFEAEAEA"/>
                </patternFill>
              </fill>
            </x14:dxf>
          </x14:cfRule>
          <xm:sqref>C25:C28</xm:sqref>
        </x14:conditionalFormatting>
        <x14:conditionalFormatting xmlns:xm="http://schemas.microsoft.com/office/excel/2006/main">
          <x14:cfRule type="cellIs" priority="126" operator="equal" id="{4D21ACEF-67FB-4866-9152-EB72FE6C3CB8}">
            <xm:f>'Reference (to hide)'!$A$1</xm:f>
            <x14:dxf>
              <fill>
                <patternFill>
                  <bgColor rgb="FF708DBC"/>
                </patternFill>
              </fill>
            </x14:dxf>
          </x14:cfRule>
          <x14:cfRule type="cellIs" priority="125" operator="equal" id="{6B0E5403-076F-4A7D-8A1A-BFCED540124F}">
            <xm:f>'Reference (to hide)'!$A$2</xm:f>
            <x14:dxf>
              <fill>
                <patternFill>
                  <bgColor theme="3" tint="0.59996337778862885"/>
                </patternFill>
              </fill>
            </x14:dxf>
          </x14:cfRule>
          <x14:cfRule type="cellIs" priority="124" operator="equal" id="{2649F207-E320-478D-98D8-D918D2E0444B}">
            <xm:f>'Reference (to hide)'!$A$3</xm:f>
            <x14:dxf>
              <fill>
                <patternFill>
                  <bgColor theme="8" tint="0.79998168889431442"/>
                </patternFill>
              </fill>
            </x14:dxf>
          </x14:cfRule>
          <x14:cfRule type="cellIs" priority="123" operator="equal" id="{AAD5C5B6-4698-4DD3-A8D1-DF54B6CE11F1}">
            <xm:f>'Reference (to hide)'!$A$4</xm:f>
            <x14:dxf>
              <fill>
                <patternFill>
                  <bgColor rgb="FFEAEAEA"/>
                </patternFill>
              </fill>
            </x14:dxf>
          </x14:cfRule>
          <xm:sqref>C36:C42</xm:sqref>
        </x14:conditionalFormatting>
        <x14:conditionalFormatting xmlns:xm="http://schemas.microsoft.com/office/excel/2006/main">
          <x14:cfRule type="cellIs" priority="98" operator="equal" id="{C3EF06FA-472B-4133-A781-197ECE97C7DB}">
            <xm:f>'Reference (to hide)'!$A$1</xm:f>
            <x14:dxf>
              <fill>
                <patternFill>
                  <bgColor rgb="FF708DBC"/>
                </patternFill>
              </fill>
            </x14:dxf>
          </x14:cfRule>
          <x14:cfRule type="cellIs" priority="95" operator="equal" id="{762DE7DA-09B8-456E-BF66-929B99881273}">
            <xm:f>'Reference (to hide)'!$A$4</xm:f>
            <x14:dxf>
              <fill>
                <patternFill>
                  <bgColor rgb="FFEAEAEA"/>
                </patternFill>
              </fill>
            </x14:dxf>
          </x14:cfRule>
          <x14:cfRule type="cellIs" priority="96" operator="equal" id="{8BCFF572-EB57-41D0-A522-65E9A4294FDB}">
            <xm:f>'Reference (to hide)'!$A$3</xm:f>
            <x14:dxf>
              <fill>
                <patternFill>
                  <bgColor theme="8" tint="0.79998168889431442"/>
                </patternFill>
              </fill>
            </x14:dxf>
          </x14:cfRule>
          <x14:cfRule type="cellIs" priority="97" operator="equal" id="{EDBD63E1-8F98-4C52-9A1A-CD1ECA88C595}">
            <xm:f>'Reference (to hide)'!$A$2</xm:f>
            <x14:dxf>
              <fill>
                <patternFill>
                  <bgColor theme="3" tint="0.59996337778862885"/>
                </patternFill>
              </fill>
            </x14:dxf>
          </x14:cfRule>
          <xm:sqref>C50:C56</xm:sqref>
        </x14:conditionalFormatting>
        <x14:conditionalFormatting xmlns:xm="http://schemas.microsoft.com/office/excel/2006/main">
          <x14:cfRule type="cellIs" priority="67" operator="equal" id="{595F38CB-EC52-4CD0-9F09-C569BE20B24F}">
            <xm:f>'Reference (to hide)'!$A$4</xm:f>
            <x14:dxf>
              <fill>
                <patternFill>
                  <bgColor rgb="FFEAEAEA"/>
                </patternFill>
              </fill>
            </x14:dxf>
          </x14:cfRule>
          <x14:cfRule type="cellIs" priority="70" operator="equal" id="{8E027F2B-36FB-4A5A-A2E0-CA4CAF9BB38B}">
            <xm:f>'Reference (to hide)'!$A$1</xm:f>
            <x14:dxf>
              <fill>
                <patternFill>
                  <bgColor rgb="FF708DBC"/>
                </patternFill>
              </fill>
            </x14:dxf>
          </x14:cfRule>
          <x14:cfRule type="cellIs" priority="69" operator="equal" id="{77162CD9-7D6D-4DA7-A070-09688A7CD754}">
            <xm:f>'Reference (to hide)'!$A$2</xm:f>
            <x14:dxf>
              <fill>
                <patternFill>
                  <bgColor theme="3" tint="0.59996337778862885"/>
                </patternFill>
              </fill>
            </x14:dxf>
          </x14:cfRule>
          <x14:cfRule type="cellIs" priority="68" operator="equal" id="{132BE145-DB62-462F-A504-435695C0B260}">
            <xm:f>'Reference (to hide)'!$A$3</xm:f>
            <x14:dxf>
              <fill>
                <patternFill>
                  <bgColor theme="8" tint="0.79998168889431442"/>
                </patternFill>
              </fill>
            </x14:dxf>
          </x14:cfRule>
          <xm:sqref>C64:C66</xm:sqref>
        </x14:conditionalFormatting>
        <x14:conditionalFormatting xmlns:xm="http://schemas.microsoft.com/office/excel/2006/main">
          <x14:cfRule type="cellIs" priority="58" operator="equal" id="{80DD67AB-FF7C-4850-BB2F-9E4B3FE42846}">
            <xm:f>'Reference (to hide)'!$A$1</xm:f>
            <x14:dxf>
              <fill>
                <patternFill>
                  <bgColor rgb="FF708DBC"/>
                </patternFill>
              </fill>
            </x14:dxf>
          </x14:cfRule>
          <x14:cfRule type="cellIs" priority="57" operator="equal" id="{0F8C37AC-4B16-4380-AD38-9AE080F4AB44}">
            <xm:f>'Reference (to hide)'!$A$2</xm:f>
            <x14:dxf>
              <fill>
                <patternFill>
                  <bgColor theme="3" tint="0.59996337778862885"/>
                </patternFill>
              </fill>
            </x14:dxf>
          </x14:cfRule>
          <x14:cfRule type="cellIs" priority="56" operator="equal" id="{85FFE446-E271-4352-B3DD-5A2173C60205}">
            <xm:f>'Reference (to hide)'!$A$3</xm:f>
            <x14:dxf>
              <fill>
                <patternFill>
                  <bgColor theme="8" tint="0.79998168889431442"/>
                </patternFill>
              </fill>
            </x14:dxf>
          </x14:cfRule>
          <x14:cfRule type="cellIs" priority="55" operator="equal" id="{CEEBC0F9-F346-4C31-AA41-F2ADDB2D8059}">
            <xm:f>'Reference (to hide)'!$A$4</xm:f>
            <x14:dxf>
              <fill>
                <patternFill>
                  <bgColor rgb="FFEAEAEA"/>
                </patternFill>
              </fill>
            </x14:dxf>
          </x14:cfRule>
          <xm:sqref>C74:C77</xm:sqref>
        </x14:conditionalFormatting>
        <x14:conditionalFormatting xmlns:xm="http://schemas.microsoft.com/office/excel/2006/main">
          <x14:cfRule type="cellIs" priority="42" operator="equal" id="{44E87E53-4AEA-464C-85DB-9DAFFAD52E71}">
            <xm:f>'Reference (to hide)'!$A$1</xm:f>
            <x14:dxf>
              <fill>
                <patternFill>
                  <bgColor rgb="FF708DBC"/>
                </patternFill>
              </fill>
            </x14:dxf>
          </x14:cfRule>
          <x14:cfRule type="cellIs" priority="41" operator="equal" id="{74C8729E-6905-4BC8-931F-E0529161A080}">
            <xm:f>'Reference (to hide)'!$A$2</xm:f>
            <x14:dxf>
              <fill>
                <patternFill>
                  <bgColor theme="3" tint="0.59996337778862885"/>
                </patternFill>
              </fill>
            </x14:dxf>
          </x14:cfRule>
          <x14:cfRule type="cellIs" priority="40" operator="equal" id="{4566D80D-8426-470C-925A-238F5B520D44}">
            <xm:f>'Reference (to hide)'!$A$3</xm:f>
            <x14:dxf>
              <fill>
                <patternFill>
                  <bgColor theme="8" tint="0.79998168889431442"/>
                </patternFill>
              </fill>
            </x14:dxf>
          </x14:cfRule>
          <x14:cfRule type="cellIs" priority="39" operator="equal" id="{00EBE2EF-0651-4C0C-A8F1-AAF4647D5B09}">
            <xm:f>'Reference (to hide)'!$A$4</xm:f>
            <x14:dxf>
              <fill>
                <patternFill>
                  <bgColor rgb="FFEAEAEA"/>
                </patternFill>
              </fill>
            </x14:dxf>
          </x14:cfRule>
          <xm:sqref>C85:C90</xm:sqref>
        </x14:conditionalFormatting>
        <x14:conditionalFormatting xmlns:xm="http://schemas.microsoft.com/office/excel/2006/main">
          <x14:cfRule type="cellIs" priority="26" operator="equal" id="{C1BB57BB-EA1A-4E45-B2E5-60A4201F1E98}">
            <xm:f>'Reference (to hide)'!$A$1</xm:f>
            <x14:dxf>
              <fill>
                <patternFill>
                  <bgColor rgb="FF708DBC"/>
                </patternFill>
              </fill>
            </x14:dxf>
          </x14:cfRule>
          <x14:cfRule type="cellIs" priority="25" operator="equal" id="{102D54C9-4D9E-4F9D-B73F-14495297A47A}">
            <xm:f>'Reference (to hide)'!$A$2</xm:f>
            <x14:dxf>
              <fill>
                <patternFill>
                  <bgColor theme="3" tint="0.59996337778862885"/>
                </patternFill>
              </fill>
            </x14:dxf>
          </x14:cfRule>
          <x14:cfRule type="cellIs" priority="24" operator="equal" id="{13F97275-E8AC-40F8-B217-A860B3961369}">
            <xm:f>'Reference (to hide)'!$A$3</xm:f>
            <x14:dxf>
              <fill>
                <patternFill>
                  <bgColor theme="8" tint="0.79998168889431442"/>
                </patternFill>
              </fill>
            </x14:dxf>
          </x14:cfRule>
          <x14:cfRule type="cellIs" priority="23" operator="equal" id="{C8F65EAD-8813-43B1-86D5-EABB3126810E}">
            <xm:f>'Reference (to hide)'!$A$4</xm:f>
            <x14:dxf>
              <fill>
                <patternFill>
                  <bgColor rgb="FFEAEAEA"/>
                </patternFill>
              </fill>
            </x14:dxf>
          </x14:cfRule>
          <xm:sqref>C98:C102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Select a rating" xr:uid="{CDA23141-5FE2-47E1-ACB8-947A5F92094C}">
          <x14:formula1>
            <xm:f>'Reference (to hide)'!$A$1:$A$3</xm:f>
          </x14:formula1>
          <xm:sqref>C17 C29</xm:sqref>
        </x14:dataValidation>
        <x14:dataValidation type="list" allowBlank="1" showInputMessage="1" showErrorMessage="1" prompt="Select a rating" xr:uid="{70E71F73-B7CA-49ED-A198-E2973AF923F3}">
          <x14:formula1>
            <xm:f>'Reference (to hide)'!$A$1:$A$4</xm:f>
          </x14:formula1>
          <xm:sqref>C90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AE02-812D-40C7-83F7-E7D3445ED3C4}">
  <sheetPr codeName="Sheet14">
    <tabColor theme="7" tint="-0.499984740745262"/>
  </sheetPr>
  <dimension ref="A6:I67"/>
  <sheetViews>
    <sheetView tabSelected="1" topLeftCell="A6" zoomScale="85" zoomScaleNormal="85" zoomScalePageLayoutView="70" workbookViewId="0">
      <selection activeCell="B12" sqref="B12:F12"/>
    </sheetView>
  </sheetViews>
  <sheetFormatPr defaultColWidth="9.140625" defaultRowHeight="15" customHeight="1" x14ac:dyDescent="0.25"/>
  <cols>
    <col min="1" max="1" width="19.5703125" customWidth="1"/>
    <col min="2" max="2" width="34.140625" bestFit="1" customWidth="1"/>
    <col min="3" max="3" width="58.28515625" customWidth="1"/>
    <col min="4" max="4" width="65.5703125" customWidth="1"/>
    <col min="5" max="5" width="41.5703125" customWidth="1"/>
    <col min="6" max="6" width="25.28515625" bestFit="1" customWidth="1"/>
    <col min="7" max="7" width="18.5703125" customWidth="1"/>
    <col min="8" max="8" width="32.42578125" customWidth="1"/>
    <col min="10" max="10" width="9.140625" customWidth="1"/>
  </cols>
  <sheetData>
    <row r="6" spans="1:9" ht="31.5" x14ac:dyDescent="0.5">
      <c r="A6" s="204" t="s">
        <v>150</v>
      </c>
      <c r="B6" s="204"/>
      <c r="C6" s="204"/>
      <c r="D6" s="204"/>
      <c r="E6" s="204"/>
      <c r="F6" s="204"/>
      <c r="G6" s="204"/>
      <c r="H6" s="204"/>
    </row>
    <row r="7" spans="1:9" ht="5.25" customHeight="1" x14ac:dyDescent="0.5">
      <c r="A7" s="70"/>
      <c r="B7" s="70"/>
      <c r="C7" s="70"/>
      <c r="D7" s="70"/>
      <c r="E7" s="70"/>
      <c r="F7" s="70"/>
      <c r="G7" s="70"/>
      <c r="H7" s="70"/>
    </row>
    <row r="8" spans="1:9" ht="18.75" x14ac:dyDescent="0.3">
      <c r="A8" s="44"/>
      <c r="B8" s="69" t="s">
        <v>151</v>
      </c>
      <c r="C8" s="205" t="str">
        <f>Cover!E26</f>
        <v>Enter Commission ID / RACS number</v>
      </c>
      <c r="D8" s="205"/>
      <c r="E8" s="44"/>
      <c r="F8" s="67" t="s">
        <v>152</v>
      </c>
      <c r="G8" s="67"/>
    </row>
    <row r="9" spans="1:9" ht="18.75" x14ac:dyDescent="0.3">
      <c r="A9" s="44"/>
      <c r="B9" s="69" t="s">
        <v>153</v>
      </c>
      <c r="C9" s="205" t="str">
        <f>Cover!B26</f>
        <v>Enter service name</v>
      </c>
      <c r="D9" s="205"/>
      <c r="E9" s="44"/>
      <c r="F9" s="67" t="s">
        <v>154</v>
      </c>
      <c r="G9" s="67"/>
    </row>
    <row r="10" spans="1:9" ht="18.75" x14ac:dyDescent="0.3">
      <c r="B10" s="69" t="s">
        <v>155</v>
      </c>
      <c r="C10" s="205" t="str">
        <f>Cover!E35</f>
        <v>Enter the provider name</v>
      </c>
      <c r="D10" s="205"/>
    </row>
    <row r="11" spans="1:9" ht="18.75" x14ac:dyDescent="0.3">
      <c r="B11" s="73"/>
      <c r="C11" s="74"/>
      <c r="D11" s="74"/>
    </row>
    <row r="12" spans="1:9" ht="41.25" customHeight="1" x14ac:dyDescent="0.25">
      <c r="B12" s="206" t="s">
        <v>156</v>
      </c>
      <c r="C12" s="206"/>
      <c r="D12" s="206"/>
      <c r="E12" s="206"/>
      <c r="F12" s="206"/>
      <c r="G12" s="111"/>
    </row>
    <row r="14" spans="1:9" ht="104.1" customHeight="1" x14ac:dyDescent="0.25">
      <c r="A14" s="68" t="s">
        <v>157</v>
      </c>
      <c r="B14" s="68" t="s">
        <v>158</v>
      </c>
      <c r="C14" s="68" t="s">
        <v>159</v>
      </c>
      <c r="D14" s="68" t="s">
        <v>160</v>
      </c>
      <c r="E14" s="68" t="s">
        <v>161</v>
      </c>
      <c r="F14" s="68" t="s">
        <v>162</v>
      </c>
      <c r="G14" s="68" t="s">
        <v>163</v>
      </c>
      <c r="H14" s="68" t="s">
        <v>164</v>
      </c>
    </row>
    <row r="15" spans="1:9" ht="18.75" customHeight="1" x14ac:dyDescent="0.3">
      <c r="A15" s="173" t="str">
        <f>Summary!A5</f>
        <v>STANDARD 1 - Consumer dignity and choice</v>
      </c>
      <c r="B15" s="174"/>
      <c r="C15" s="174"/>
      <c r="D15" s="174"/>
      <c r="E15" s="174"/>
      <c r="F15" s="174"/>
      <c r="G15" s="174"/>
      <c r="H15" s="174"/>
      <c r="I15" s="112"/>
    </row>
    <row r="16" spans="1:9" x14ac:dyDescent="0.25">
      <c r="A16" s="105"/>
      <c r="B16" s="110" t="str">
        <f>Summary!A11</f>
        <v>(3)(a)</v>
      </c>
      <c r="C16" s="107" t="str">
        <f>IF(ISBLANK('Standard 1'!F11)=TRUE,"",Summary!E11)</f>
        <v/>
      </c>
      <c r="D16" s="104"/>
      <c r="E16" s="104"/>
      <c r="F16" s="108">
        <f>IF(ISBLANK(VLOOKUP(B16,Summary!A11:G102,6,FALSE))=FALSE,Summary!F11,"")</f>
        <v>0</v>
      </c>
      <c r="G16" s="108"/>
      <c r="H16" s="104"/>
    </row>
    <row r="17" spans="1:8" x14ac:dyDescent="0.25">
      <c r="A17" s="105"/>
      <c r="B17" s="110" t="str">
        <f>Summary!A12</f>
        <v>(3)(b)</v>
      </c>
      <c r="C17" s="107" t="str">
        <f>IF(ISBLANK('Standard 1'!F12)=TRUE,"",Summary!E12)</f>
        <v/>
      </c>
      <c r="D17" s="104"/>
      <c r="E17" s="104"/>
      <c r="F17" s="109">
        <f>IF(ISBLANK(VLOOKUP(B17,Summary!A12:G103,6,FALSE))=FALSE,Summary!F12,"")</f>
        <v>0</v>
      </c>
      <c r="G17" s="109"/>
      <c r="H17" s="104"/>
    </row>
    <row r="18" spans="1:8" x14ac:dyDescent="0.25">
      <c r="A18" s="105"/>
      <c r="B18" s="110" t="str">
        <f>Summary!A13</f>
        <v>(3)(c)</v>
      </c>
      <c r="C18" s="107" t="str">
        <f>IF(ISBLANK('Standard 1'!F13)=TRUE,"",Summary!E13)</f>
        <v/>
      </c>
      <c r="D18" s="104"/>
      <c r="E18" s="104"/>
      <c r="F18" s="109">
        <f>IF(ISBLANK(VLOOKUP(B18,Summary!A13:G104,6,FALSE))=FALSE,Summary!F13,"")</f>
        <v>0</v>
      </c>
      <c r="G18" s="109"/>
      <c r="H18" s="104"/>
    </row>
    <row r="19" spans="1:8" x14ac:dyDescent="0.25">
      <c r="A19" s="105"/>
      <c r="B19" s="110" t="str">
        <f>Summary!A14</f>
        <v>(3)(d)</v>
      </c>
      <c r="C19" s="107" t="str">
        <f>IF(ISBLANK('Standard 1'!F14)=TRUE,"",Summary!E14)</f>
        <v/>
      </c>
      <c r="D19" s="104"/>
      <c r="E19" s="104"/>
      <c r="F19" s="109">
        <f>IF(ISBLANK(VLOOKUP(B19,Summary!A14:G105,6,FALSE))=FALSE,Summary!F14,"")</f>
        <v>0</v>
      </c>
      <c r="G19" s="109"/>
      <c r="H19" s="104"/>
    </row>
    <row r="20" spans="1:8" x14ac:dyDescent="0.25">
      <c r="A20" s="105"/>
      <c r="B20" s="110" t="str">
        <f>Summary!A15</f>
        <v>(3)(e)</v>
      </c>
      <c r="C20" s="107" t="str">
        <f>IF(ISBLANK('Standard 1'!F15)=TRUE,"",Summary!E15)</f>
        <v/>
      </c>
      <c r="D20" s="104"/>
      <c r="E20" s="104"/>
      <c r="F20" s="109">
        <f>IF(ISBLANK(VLOOKUP(B20,Summary!A15:G106,6,FALSE))=FALSE,Summary!F15,"")</f>
        <v>0</v>
      </c>
      <c r="G20" s="109"/>
      <c r="H20" s="104"/>
    </row>
    <row r="21" spans="1:8" x14ac:dyDescent="0.25">
      <c r="A21" s="105"/>
      <c r="B21" s="110" t="str">
        <f>Summary!A16</f>
        <v>(3)(f)</v>
      </c>
      <c r="C21" s="107" t="str">
        <f>IF(ISBLANK('Standard 1'!F16)=TRUE,"",Summary!E16)</f>
        <v/>
      </c>
      <c r="D21" s="104"/>
      <c r="E21" s="104"/>
      <c r="F21" s="109">
        <f>IF(ISBLANK(VLOOKUP(B21,Summary!A16:G107,6,FALSE))=FALSE,Summary!F16,"")</f>
        <v>0</v>
      </c>
      <c r="G21" s="109"/>
      <c r="H21" s="104"/>
    </row>
    <row r="22" spans="1:8" ht="18.75" x14ac:dyDescent="0.3">
      <c r="A22" s="200" t="str">
        <f>Summary!A18</f>
        <v>STANDARD 2 - Ongoing assessment and planning with consumers</v>
      </c>
      <c r="B22" s="201"/>
      <c r="C22" s="201"/>
      <c r="D22" s="201"/>
      <c r="E22" s="201"/>
      <c r="F22" s="201"/>
      <c r="G22" s="201"/>
      <c r="H22" s="201"/>
    </row>
    <row r="23" spans="1:8" x14ac:dyDescent="0.25">
      <c r="A23" s="105"/>
      <c r="B23" s="110" t="str">
        <f>Summary!A24</f>
        <v>(3)(a)</v>
      </c>
      <c r="C23" s="107" t="str">
        <f>IF(ISBLANK('Standard 2'!F11)=TRUE,"",Summary!E24)</f>
        <v/>
      </c>
      <c r="D23" s="104"/>
      <c r="E23" s="104"/>
      <c r="F23" s="109">
        <f>IF(ISBLANK(VLOOKUP(B23,Summary!A24:G115,6,FALSE))=FALSE,Summary!F24,"")</f>
        <v>0</v>
      </c>
      <c r="G23" s="109"/>
      <c r="H23" s="104"/>
    </row>
    <row r="24" spans="1:8" x14ac:dyDescent="0.25">
      <c r="A24" s="105"/>
      <c r="B24" s="110" t="str">
        <f>Summary!A25</f>
        <v>(3)(b)</v>
      </c>
      <c r="C24" s="107" t="str">
        <f>IF(ISBLANK('Standard 2'!F12)=TRUE,"",Summary!E25)</f>
        <v/>
      </c>
      <c r="D24" s="104"/>
      <c r="E24" s="104"/>
      <c r="F24" s="109">
        <f>IF(ISBLANK(VLOOKUP(B24,Summary!A25:G116,6,FALSE))=FALSE,Summary!F25,"")</f>
        <v>0</v>
      </c>
      <c r="G24" s="109"/>
      <c r="H24" s="104"/>
    </row>
    <row r="25" spans="1:8" x14ac:dyDescent="0.25">
      <c r="A25" s="105"/>
      <c r="B25" s="110" t="str">
        <f>Summary!A26</f>
        <v>(3)(c)</v>
      </c>
      <c r="C25" s="107" t="str">
        <f>IF(ISBLANK('Standard 2'!F13)=TRUE,"",Summary!E26)</f>
        <v/>
      </c>
      <c r="D25" s="104"/>
      <c r="E25" s="104"/>
      <c r="F25" s="109">
        <f>IF(ISBLANK(VLOOKUP(B25,Summary!A26:G117,6,FALSE))=FALSE,Summary!F26,"")</f>
        <v>0</v>
      </c>
      <c r="G25" s="109"/>
      <c r="H25" s="104"/>
    </row>
    <row r="26" spans="1:8" x14ac:dyDescent="0.25">
      <c r="A26" s="105"/>
      <c r="B26" s="110" t="str">
        <f>Summary!A27</f>
        <v>(3)(d)</v>
      </c>
      <c r="C26" s="107" t="str">
        <f>IF(ISBLANK('Standard 2'!F14)=TRUE,"",Summary!E27)</f>
        <v/>
      </c>
      <c r="D26" s="104"/>
      <c r="E26" s="104"/>
      <c r="F26" s="109">
        <f>IF(ISBLANK(VLOOKUP(B26,Summary!A27:G118,6,FALSE))=FALSE,Summary!F27,"")</f>
        <v>0</v>
      </c>
      <c r="G26" s="109"/>
      <c r="H26" s="104"/>
    </row>
    <row r="27" spans="1:8" x14ac:dyDescent="0.25">
      <c r="A27" s="105"/>
      <c r="B27" s="110" t="str">
        <f>Summary!A28</f>
        <v>(3)(e)</v>
      </c>
      <c r="C27" s="107" t="str">
        <f>IF(ISBLANK('Standard 2'!F15)=TRUE,"",Summary!E28)</f>
        <v/>
      </c>
      <c r="D27" s="104"/>
      <c r="E27" s="104"/>
      <c r="F27" s="109">
        <f>IF(ISBLANK(VLOOKUP(B27,Summary!A28:G119,6,FALSE))=FALSE,Summary!F28,"")</f>
        <v>0</v>
      </c>
      <c r="G27" s="109"/>
      <c r="H27" s="104"/>
    </row>
    <row r="28" spans="1:8" ht="18.75" x14ac:dyDescent="0.3">
      <c r="A28" s="202" t="str">
        <f>Summary!A30</f>
        <v>STANDARD 3 - Personal care and clinical care</v>
      </c>
      <c r="B28" s="203"/>
      <c r="C28" s="203"/>
      <c r="D28" s="203"/>
      <c r="E28" s="203"/>
      <c r="F28" s="203"/>
      <c r="G28" s="203"/>
      <c r="H28" s="203"/>
    </row>
    <row r="29" spans="1:8" x14ac:dyDescent="0.25">
      <c r="A29" s="105"/>
      <c r="B29" s="110" t="str">
        <f>Summary!A36</f>
        <v>(3)(a)</v>
      </c>
      <c r="C29" s="107" t="str">
        <f>IF(ISBLANK('Standard 3'!F11)=TRUE,"",Summary!E36)</f>
        <v/>
      </c>
      <c r="D29" s="104"/>
      <c r="E29" s="104"/>
      <c r="F29" s="109">
        <f>IF(ISBLANK(VLOOKUP(B29,Summary!A36:G127,6,FALSE))=FALSE,Summary!F36,"")</f>
        <v>0</v>
      </c>
      <c r="G29" s="109"/>
      <c r="H29" s="104"/>
    </row>
    <row r="30" spans="1:8" x14ac:dyDescent="0.25">
      <c r="A30" s="105"/>
      <c r="B30" s="110" t="str">
        <f>Summary!A37</f>
        <v>(3)(b)</v>
      </c>
      <c r="C30" s="107" t="str">
        <f>IF(ISBLANK('Standard 3'!F12)=TRUE,"",Summary!E37)</f>
        <v/>
      </c>
      <c r="D30" s="104"/>
      <c r="E30" s="104"/>
      <c r="F30" s="109">
        <f>IF(ISBLANK(VLOOKUP(B30,Summary!A37:G128,6,FALSE))=FALSE,Summary!F37,"")</f>
        <v>0</v>
      </c>
      <c r="G30" s="109"/>
      <c r="H30" s="104"/>
    </row>
    <row r="31" spans="1:8" x14ac:dyDescent="0.25">
      <c r="A31" s="105"/>
      <c r="B31" s="110" t="str">
        <f>Summary!A38</f>
        <v>(3)(c)</v>
      </c>
      <c r="C31" s="107" t="str">
        <f>IF(ISBLANK('Standard 3'!F13)=TRUE,"",Summary!E38)</f>
        <v/>
      </c>
      <c r="D31" s="104"/>
      <c r="E31" s="104"/>
      <c r="F31" s="109">
        <f>IF(ISBLANK(VLOOKUP(B31,Summary!A38:G129,6,FALSE))=FALSE,Summary!F38,"")</f>
        <v>0</v>
      </c>
      <c r="G31" s="109"/>
      <c r="H31" s="104"/>
    </row>
    <row r="32" spans="1:8" x14ac:dyDescent="0.25">
      <c r="A32" s="105"/>
      <c r="B32" s="110" t="str">
        <f>Summary!A39</f>
        <v>(3)(d)</v>
      </c>
      <c r="C32" s="107" t="str">
        <f>IF(ISBLANK('Standard 3'!F14)=TRUE,"",Summary!E39)</f>
        <v/>
      </c>
      <c r="D32" s="104"/>
      <c r="E32" s="104"/>
      <c r="F32" s="109">
        <f>IF(ISBLANK(VLOOKUP(B32,Summary!A39:G130,6,FALSE))=FALSE,Summary!F39,"")</f>
        <v>0</v>
      </c>
      <c r="G32" s="109"/>
      <c r="H32" s="104"/>
    </row>
    <row r="33" spans="1:8" x14ac:dyDescent="0.25">
      <c r="A33" s="105"/>
      <c r="B33" s="110" t="str">
        <f>Summary!A40</f>
        <v>(3)(e)</v>
      </c>
      <c r="C33" s="107" t="str">
        <f>IF(ISBLANK('Standard 3'!F15)=TRUE,"",Summary!E40)</f>
        <v/>
      </c>
      <c r="D33" s="104"/>
      <c r="E33" s="104"/>
      <c r="F33" s="109">
        <f>IF(ISBLANK(VLOOKUP(B33,Summary!A40:G131,6,FALSE))=FALSE,Summary!F40,"")</f>
        <v>0</v>
      </c>
      <c r="G33" s="109"/>
      <c r="H33" s="104"/>
    </row>
    <row r="34" spans="1:8" x14ac:dyDescent="0.25">
      <c r="A34" s="105"/>
      <c r="B34" s="110" t="str">
        <f>Summary!A41</f>
        <v>(3)(f)</v>
      </c>
      <c r="C34" s="107" t="str">
        <f>IF(ISBLANK('Standard 3'!F16)=TRUE,"",Summary!E41)</f>
        <v/>
      </c>
      <c r="D34" s="104"/>
      <c r="E34" s="104"/>
      <c r="F34" s="109">
        <f>IF(ISBLANK(VLOOKUP(B34,Summary!A41:G132,6,FALSE))=FALSE,Summary!F41,"")</f>
        <v>0</v>
      </c>
      <c r="G34" s="109"/>
      <c r="H34" s="104"/>
    </row>
    <row r="35" spans="1:8" x14ac:dyDescent="0.25">
      <c r="A35" s="105"/>
      <c r="B35" s="110" t="str">
        <f>Summary!A42</f>
        <v>(3)(g)</v>
      </c>
      <c r="C35" s="107" t="str">
        <f>IF(ISBLANK('Standard 3'!F17)=TRUE,"",Summary!E42)</f>
        <v/>
      </c>
      <c r="D35" s="104"/>
      <c r="E35" s="104"/>
      <c r="F35" s="109">
        <f>IF(ISBLANK(VLOOKUP(B35,Summary!A42:G133,6,FALSE))=FALSE,Summary!F42,"")</f>
        <v>0</v>
      </c>
      <c r="G35" s="109"/>
      <c r="H35" s="104"/>
    </row>
    <row r="36" spans="1:8" ht="18.75" x14ac:dyDescent="0.3">
      <c r="A36" s="190" t="str">
        <f>Summary!A44</f>
        <v>STANDARD 4 - Services and supports for daily living</v>
      </c>
      <c r="B36" s="191"/>
      <c r="C36" s="191"/>
      <c r="D36" s="191"/>
      <c r="E36" s="191"/>
      <c r="F36" s="191"/>
      <c r="G36" s="191"/>
      <c r="H36" s="191"/>
    </row>
    <row r="37" spans="1:8" x14ac:dyDescent="0.25">
      <c r="A37" s="105"/>
      <c r="B37" s="110" t="str">
        <f>Summary!A50</f>
        <v>(3)(a)</v>
      </c>
      <c r="C37" s="107" t="str">
        <f>IF(ISBLANK('Standard 4'!F11)=TRUE,"",Summary!E50)</f>
        <v/>
      </c>
      <c r="D37" s="104"/>
      <c r="E37" s="104"/>
      <c r="F37" s="109">
        <f>IF(ISBLANK(VLOOKUP(B37,Summary!A50:G141,6,FALSE))=FALSE,Summary!F50,"")</f>
        <v>0</v>
      </c>
      <c r="G37" s="109"/>
      <c r="H37" s="104"/>
    </row>
    <row r="38" spans="1:8" x14ac:dyDescent="0.25">
      <c r="A38" s="105"/>
      <c r="B38" s="110" t="str">
        <f>Summary!A51</f>
        <v>(3)(b)</v>
      </c>
      <c r="C38" s="107" t="str">
        <f>IF(ISBLANK('Standard 4'!F12)=TRUE,"",Summary!E51)</f>
        <v/>
      </c>
      <c r="D38" s="104"/>
      <c r="E38" s="104"/>
      <c r="F38" s="109">
        <f>IF(ISBLANK(VLOOKUP(B38,Summary!A51:G142,6,FALSE))=FALSE,Summary!F51,"")</f>
        <v>0</v>
      </c>
      <c r="G38" s="109"/>
      <c r="H38" s="104"/>
    </row>
    <row r="39" spans="1:8" x14ac:dyDescent="0.25">
      <c r="A39" s="105"/>
      <c r="B39" s="110" t="str">
        <f>Summary!A52</f>
        <v>(3)(c)</v>
      </c>
      <c r="C39" s="107" t="str">
        <f>IF(ISBLANK('Standard 4'!F13)=TRUE,"",Summary!E52)</f>
        <v/>
      </c>
      <c r="D39" s="104"/>
      <c r="E39" s="104"/>
      <c r="F39" s="109">
        <f>IF(ISBLANK(VLOOKUP(B39,Summary!A52:G143,6,FALSE))=FALSE,Summary!F52,"")</f>
        <v>0</v>
      </c>
      <c r="G39" s="109"/>
      <c r="H39" s="104"/>
    </row>
    <row r="40" spans="1:8" x14ac:dyDescent="0.25">
      <c r="A40" s="105"/>
      <c r="B40" s="110" t="str">
        <f>Summary!A53</f>
        <v>(3)(d)</v>
      </c>
      <c r="C40" s="107" t="str">
        <f>IF(ISBLANK('Standard 4'!F14)=TRUE,"",Summary!E53)</f>
        <v/>
      </c>
      <c r="D40" s="104"/>
      <c r="E40" s="104"/>
      <c r="F40" s="109">
        <f>IF(ISBLANK(VLOOKUP(B40,Summary!A53:G144,6,FALSE))=FALSE,Summary!F53,"")</f>
        <v>0</v>
      </c>
      <c r="G40" s="109"/>
      <c r="H40" s="104"/>
    </row>
    <row r="41" spans="1:8" x14ac:dyDescent="0.25">
      <c r="A41" s="105"/>
      <c r="B41" s="110" t="str">
        <f>Summary!A54</f>
        <v>(3)(e)</v>
      </c>
      <c r="C41" s="107" t="str">
        <f>IF(ISBLANK('Standard 4'!F15)=TRUE,"",Summary!E54)</f>
        <v/>
      </c>
      <c r="D41" s="104"/>
      <c r="E41" s="104"/>
      <c r="F41" s="109">
        <f>IF(ISBLANK(VLOOKUP(B41,Summary!A54:G145,6,FALSE))=FALSE,Summary!F54,"")</f>
        <v>0</v>
      </c>
      <c r="G41" s="109"/>
      <c r="H41" s="104"/>
    </row>
    <row r="42" spans="1:8" x14ac:dyDescent="0.25">
      <c r="A42" s="105"/>
      <c r="B42" s="110" t="str">
        <f>Summary!A55</f>
        <v>(3)(f)</v>
      </c>
      <c r="C42" s="107" t="str">
        <f>IF(ISBLANK('Standard 4'!F16)=TRUE,"",Summary!E55)</f>
        <v/>
      </c>
      <c r="D42" s="104"/>
      <c r="E42" s="104"/>
      <c r="F42" s="109">
        <f>IF(ISBLANK(VLOOKUP(B42,Summary!A55:G146,6,FALSE))=FALSE,Summary!F55,"")</f>
        <v>0</v>
      </c>
      <c r="G42" s="109"/>
      <c r="H42" s="104"/>
    </row>
    <row r="43" spans="1:8" x14ac:dyDescent="0.25">
      <c r="A43" s="105"/>
      <c r="B43" s="110" t="str">
        <f>Summary!A56</f>
        <v>(3)(g)</v>
      </c>
      <c r="C43" s="107" t="str">
        <f>IF(ISBLANK('Standard 4'!F17)=TRUE,"",Summary!E56)</f>
        <v/>
      </c>
      <c r="D43" s="104"/>
      <c r="E43" s="104"/>
      <c r="F43" s="109">
        <f>IF(ISBLANK(VLOOKUP(B43,Summary!A56:G147,6,FALSE))=FALSE,Summary!F56,"")</f>
        <v>0</v>
      </c>
      <c r="G43" s="109"/>
      <c r="H43" s="104"/>
    </row>
    <row r="44" spans="1:8" ht="18.75" x14ac:dyDescent="0.3">
      <c r="A44" s="192" t="str">
        <f>Summary!A58</f>
        <v>STANDARD 5 - Organisation's service environment</v>
      </c>
      <c r="B44" s="193"/>
      <c r="C44" s="193"/>
      <c r="D44" s="193"/>
      <c r="E44" s="193"/>
      <c r="F44" s="193"/>
      <c r="G44" s="193"/>
      <c r="H44" s="193"/>
    </row>
    <row r="45" spans="1:8" x14ac:dyDescent="0.25">
      <c r="A45" s="105"/>
      <c r="B45" s="110" t="str">
        <f>Summary!A64</f>
        <v>(3)(a)</v>
      </c>
      <c r="C45" s="107" t="str">
        <f>IF(ISBLANK('Standard 5'!F11)=TRUE,"",Summary!E64)</f>
        <v/>
      </c>
      <c r="D45" s="104"/>
      <c r="E45" s="104"/>
      <c r="F45" s="109">
        <f>IF(ISBLANK(VLOOKUP(B45,Summary!A64:G155,6,FALSE))=FALSE,Summary!F64,"")</f>
        <v>0</v>
      </c>
      <c r="G45" s="109"/>
      <c r="H45" s="104"/>
    </row>
    <row r="46" spans="1:8" x14ac:dyDescent="0.25">
      <c r="A46" s="105"/>
      <c r="B46" s="110" t="str">
        <f>Summary!A65</f>
        <v>(3)(b)</v>
      </c>
      <c r="C46" s="107" t="str">
        <f>IF(ISBLANK('Standard 5'!F12)=TRUE,"",Summary!E65)</f>
        <v/>
      </c>
      <c r="D46" s="104"/>
      <c r="E46" s="104"/>
      <c r="F46" s="109">
        <f>IF(ISBLANK(VLOOKUP(B46,Summary!A65:G156,6,FALSE))=FALSE,Summary!F65,"")</f>
        <v>0</v>
      </c>
      <c r="G46" s="109"/>
      <c r="H46" s="104"/>
    </row>
    <row r="47" spans="1:8" x14ac:dyDescent="0.25">
      <c r="A47" s="105"/>
      <c r="B47" s="110" t="str">
        <f>Summary!A66</f>
        <v>(3)(c)</v>
      </c>
      <c r="C47" s="107" t="str">
        <f>IF(ISBLANK('Standard 5'!F13)=TRUE,"",Summary!E66)</f>
        <v/>
      </c>
      <c r="D47" s="104"/>
      <c r="E47" s="104"/>
      <c r="F47" s="109">
        <f>IF(ISBLANK(VLOOKUP(B47,Summary!A66:G157,6,FALSE))=FALSE,Summary!F66,"")</f>
        <v>0</v>
      </c>
      <c r="G47" s="109"/>
      <c r="H47" s="104"/>
    </row>
    <row r="48" spans="1:8" ht="18.75" x14ac:dyDescent="0.3">
      <c r="A48" s="194" t="str">
        <f>Summary!A68</f>
        <v>STANDARD 6 - Feedback and complaints</v>
      </c>
      <c r="B48" s="195"/>
      <c r="C48" s="195"/>
      <c r="D48" s="195"/>
      <c r="E48" s="195"/>
      <c r="F48" s="195"/>
      <c r="G48" s="195"/>
      <c r="H48" s="195"/>
    </row>
    <row r="49" spans="1:8" x14ac:dyDescent="0.25">
      <c r="A49" s="105"/>
      <c r="B49" s="110" t="str">
        <f>Summary!A74</f>
        <v>(3)(a)</v>
      </c>
      <c r="C49" s="107" t="str">
        <f>IF(ISBLANK('Standard 6'!F11)=TRUE,"",Summary!E74)</f>
        <v/>
      </c>
      <c r="D49" s="104"/>
      <c r="E49" s="104"/>
      <c r="F49" s="109">
        <f>IF(ISBLANK(VLOOKUP(B49,Summary!A74:G165,6,FALSE))=FALSE,Summary!F74,"")</f>
        <v>0</v>
      </c>
      <c r="G49" s="109"/>
      <c r="H49" s="104"/>
    </row>
    <row r="50" spans="1:8" x14ac:dyDescent="0.25">
      <c r="A50" s="105"/>
      <c r="B50" s="110" t="str">
        <f>Summary!A75</f>
        <v>(3)(b)</v>
      </c>
      <c r="C50" s="107" t="str">
        <f>IF(ISBLANK('Standard 6'!F12)=TRUE,"",Summary!E75)</f>
        <v/>
      </c>
      <c r="D50" s="104"/>
      <c r="E50" s="104"/>
      <c r="F50" s="109">
        <f>IF(ISBLANK(VLOOKUP(B50,Summary!A75:G166,6,FALSE))=FALSE,Summary!F75,"")</f>
        <v>0</v>
      </c>
      <c r="G50" s="109"/>
      <c r="H50" s="104"/>
    </row>
    <row r="51" spans="1:8" x14ac:dyDescent="0.25">
      <c r="A51" s="105"/>
      <c r="B51" s="110" t="str">
        <f>Summary!A76</f>
        <v>(3)(c)</v>
      </c>
      <c r="C51" s="107" t="str">
        <f>IF(ISBLANK('Standard 6'!F13)=TRUE,"",Summary!E76)</f>
        <v/>
      </c>
      <c r="D51" s="104"/>
      <c r="E51" s="104"/>
      <c r="F51" s="109">
        <f>IF(ISBLANK(VLOOKUP(B51,Summary!A76:G167,6,FALSE))=FALSE,Summary!F76,"")</f>
        <v>0</v>
      </c>
      <c r="G51" s="109"/>
      <c r="H51" s="104"/>
    </row>
    <row r="52" spans="1:8" x14ac:dyDescent="0.25">
      <c r="A52" s="105"/>
      <c r="B52" s="110" t="str">
        <f>Summary!A77</f>
        <v>(3)(d)</v>
      </c>
      <c r="C52" s="107" t="str">
        <f>IF(ISBLANK('Standard 6'!F14)=TRUE,"",Summary!E77)</f>
        <v/>
      </c>
      <c r="D52" s="104"/>
      <c r="E52" s="104"/>
      <c r="F52" s="109">
        <f>IF(ISBLANK(VLOOKUP(B52,Summary!A77:G168,6,FALSE))=FALSE,Summary!F77,"")</f>
        <v>0</v>
      </c>
      <c r="G52" s="109"/>
      <c r="H52" s="104"/>
    </row>
    <row r="53" spans="1:8" ht="18.75" x14ac:dyDescent="0.3">
      <c r="A53" s="196" t="str">
        <f>Summary!A79</f>
        <v>STANDARD 7 - Human resources</v>
      </c>
      <c r="B53" s="197"/>
      <c r="C53" s="197"/>
      <c r="D53" s="197"/>
      <c r="E53" s="197"/>
      <c r="F53" s="197"/>
      <c r="G53" s="197"/>
      <c r="H53" s="197"/>
    </row>
    <row r="54" spans="1:8" x14ac:dyDescent="0.25">
      <c r="A54" s="105"/>
      <c r="B54" s="110" t="str">
        <f>Summary!A85</f>
        <v>(3)(a)</v>
      </c>
      <c r="C54" s="107" t="str">
        <f>IF(ISBLANK('Standard 7'!F11)=TRUE,"",Summary!E85)</f>
        <v/>
      </c>
      <c r="D54" s="104"/>
      <c r="E54" s="104"/>
      <c r="F54" s="109">
        <f>IF(ISBLANK(VLOOKUP(B54,Summary!A85:G176,6,FALSE))=FALSE,Summary!F85,"")</f>
        <v>0</v>
      </c>
      <c r="G54" s="109"/>
      <c r="H54" s="104"/>
    </row>
    <row r="55" spans="1:8" x14ac:dyDescent="0.25">
      <c r="A55" s="105"/>
      <c r="B55" s="110" t="str">
        <f>Summary!A86</f>
        <v>(3)(b)</v>
      </c>
      <c r="C55" s="107" t="str">
        <f>IF(ISBLANK('Standard 7'!F12)=TRUE,"",Summary!E86)</f>
        <v/>
      </c>
      <c r="D55" s="104"/>
      <c r="E55" s="104"/>
      <c r="F55" s="109">
        <f>IF(ISBLANK(VLOOKUP(B55,Summary!A86:G177,6,FALSE))=FALSE,Summary!F86,"")</f>
        <v>0</v>
      </c>
      <c r="G55" s="109"/>
      <c r="H55" s="104"/>
    </row>
    <row r="56" spans="1:8" x14ac:dyDescent="0.25">
      <c r="A56" s="105"/>
      <c r="B56" s="110" t="str">
        <f>Summary!A87</f>
        <v>(3)(c)</v>
      </c>
      <c r="C56" s="107" t="str">
        <f>IF(ISBLANK('Standard 7'!F13)=TRUE,"",Summary!E87)</f>
        <v/>
      </c>
      <c r="D56" s="104"/>
      <c r="E56" s="104"/>
      <c r="F56" s="109">
        <f>IF(ISBLANK(VLOOKUP(B56,Summary!A87:G178,6,FALSE))=FALSE,Summary!F87,"")</f>
        <v>0</v>
      </c>
      <c r="G56" s="109"/>
      <c r="H56" s="104"/>
    </row>
    <row r="57" spans="1:8" x14ac:dyDescent="0.25">
      <c r="A57" s="105"/>
      <c r="B57" s="110" t="str">
        <f>Summary!A88</f>
        <v>(3)(d)</v>
      </c>
      <c r="C57" s="107" t="str">
        <f>IF(ISBLANK('Standard 7'!F14)=TRUE,"",Summary!E88)</f>
        <v/>
      </c>
      <c r="D57" s="104"/>
      <c r="E57" s="104"/>
      <c r="F57" s="109">
        <f>IF(ISBLANK(VLOOKUP(B57,Summary!A88:G179,6,FALSE))=FALSE,Summary!F88,"")</f>
        <v>0</v>
      </c>
      <c r="G57" s="109"/>
      <c r="H57" s="104"/>
    </row>
    <row r="58" spans="1:8" x14ac:dyDescent="0.25">
      <c r="A58" s="105"/>
      <c r="B58" s="110" t="str">
        <f>Summary!A89</f>
        <v>(3)(e)</v>
      </c>
      <c r="C58" s="107" t="str">
        <f>IF(ISBLANK('Standard 7'!F15)=TRUE,"",Summary!E89)</f>
        <v/>
      </c>
      <c r="D58" s="104"/>
      <c r="E58" s="104"/>
      <c r="F58" s="109">
        <f>IF(ISBLANK(VLOOKUP(B58,Summary!A89:G180,6,FALSE))=FALSE,Summary!F89,"")</f>
        <v>0</v>
      </c>
      <c r="G58" s="109"/>
      <c r="H58" s="104"/>
    </row>
    <row r="59" spans="1:8" ht="18.75" x14ac:dyDescent="0.3">
      <c r="A59" s="198" t="str">
        <f>Summary!A92</f>
        <v>STANDARD 8 - Organisational governance</v>
      </c>
      <c r="B59" s="199"/>
      <c r="C59" s="199"/>
      <c r="D59" s="199"/>
      <c r="E59" s="199"/>
      <c r="F59" s="199"/>
      <c r="G59" s="199"/>
      <c r="H59" s="199"/>
    </row>
    <row r="60" spans="1:8" x14ac:dyDescent="0.25">
      <c r="A60" s="105"/>
      <c r="B60" s="110" t="str">
        <f>Summary!A98</f>
        <v>(3)(a)</v>
      </c>
      <c r="C60" s="107" t="str">
        <f>IF(ISBLANK('Standard 8'!F11)=TRUE,"",Summary!E98)</f>
        <v/>
      </c>
      <c r="D60" s="104"/>
      <c r="E60" s="104"/>
      <c r="F60" s="109">
        <f>IF(ISBLANK(VLOOKUP(B60,Summary!A98:G189,6,FALSE))=FALSE,Summary!F98,"")</f>
        <v>0</v>
      </c>
      <c r="G60" s="109"/>
      <c r="H60" s="104"/>
    </row>
    <row r="61" spans="1:8" x14ac:dyDescent="0.25">
      <c r="A61" s="105"/>
      <c r="B61" s="110" t="str">
        <f>Summary!A99</f>
        <v>(3)(b)</v>
      </c>
      <c r="C61" s="107" t="str">
        <f>IF(ISBLANK('Standard 8'!F12)=TRUE,"",Summary!E99)</f>
        <v/>
      </c>
      <c r="D61" s="104"/>
      <c r="E61" s="104"/>
      <c r="F61" s="109">
        <f>IF(ISBLANK(VLOOKUP(B61,Summary!A99:G190,6,FALSE))=FALSE,Summary!F99,"")</f>
        <v>0</v>
      </c>
      <c r="G61" s="109"/>
      <c r="H61" s="104"/>
    </row>
    <row r="62" spans="1:8" x14ac:dyDescent="0.25">
      <c r="A62" s="105"/>
      <c r="B62" s="110" t="str">
        <f>Summary!A100</f>
        <v>(3)(c)</v>
      </c>
      <c r="C62" s="107" t="str">
        <f>IF(ISBLANK('Standard 8'!F12)=TRUE,"",Summary!E100)</f>
        <v/>
      </c>
      <c r="D62" s="104"/>
      <c r="E62" s="104"/>
      <c r="F62" s="109">
        <f>IF(ISBLANK(VLOOKUP(B62,Summary!A100:G191,6,FALSE))=FALSE,Summary!F100,"")</f>
        <v>0</v>
      </c>
      <c r="G62" s="109"/>
      <c r="H62" s="104"/>
    </row>
    <row r="63" spans="1:8" x14ac:dyDescent="0.25">
      <c r="A63" s="105"/>
      <c r="B63" s="110" t="str">
        <f>Summary!A101</f>
        <v>(3)(d)</v>
      </c>
      <c r="C63" s="107" t="str">
        <f>IF(ISBLANK('Standard 8'!F12)=TRUE,"",Summary!E101)</f>
        <v/>
      </c>
      <c r="D63" s="104"/>
      <c r="E63" s="104"/>
      <c r="F63" s="109">
        <f>IF(ISBLANK(VLOOKUP(B63,Summary!A101:G192,6,FALSE))=FALSE,Summary!F101,"")</f>
        <v>0</v>
      </c>
      <c r="G63" s="109"/>
      <c r="H63" s="104"/>
    </row>
    <row r="64" spans="1:8" x14ac:dyDescent="0.25">
      <c r="A64" s="105"/>
      <c r="B64" s="110" t="str">
        <f>Summary!A102</f>
        <v>(3)(e)</v>
      </c>
      <c r="C64" s="107" t="str">
        <f>IF(ISBLANK('Standard 8'!F12)=TRUE,"",Summary!E102)</f>
        <v/>
      </c>
      <c r="D64" s="104"/>
      <c r="E64" s="104"/>
      <c r="F64" s="109">
        <f>IF(ISBLANK(VLOOKUP(B64,Summary!A102:G193,6,FALSE))=FALSE,Summary!F102,"")</f>
        <v>0</v>
      </c>
      <c r="G64" s="109"/>
      <c r="H64" s="104"/>
    </row>
    <row r="65" spans="1:7" ht="15" customHeight="1" x14ac:dyDescent="0.25">
      <c r="F65" s="71"/>
      <c r="G65" s="71"/>
    </row>
    <row r="66" spans="1:7" ht="15" customHeight="1" x14ac:dyDescent="0.25">
      <c r="A66" s="115" t="s">
        <v>165</v>
      </c>
      <c r="B66" s="115"/>
      <c r="C66" s="115"/>
      <c r="D66" s="115"/>
    </row>
    <row r="67" spans="1:7" x14ac:dyDescent="0.25">
      <c r="A67" s="189" t="s">
        <v>166</v>
      </c>
      <c r="B67" s="189"/>
      <c r="C67" s="189"/>
      <c r="D67" s="189"/>
    </row>
  </sheetData>
  <sheetProtection formatCells="0" formatColumns="0" formatRows="0" insertColumns="0" insertRows="0" insertHyperlinks="0" deleteColumns="0" deleteRows="0" selectLockedCells="1" sort="0" autoFilter="0"/>
  <mergeCells count="15">
    <mergeCell ref="A22:H22"/>
    <mergeCell ref="A15:H15"/>
    <mergeCell ref="A28:H28"/>
    <mergeCell ref="A6:H6"/>
    <mergeCell ref="C8:D8"/>
    <mergeCell ref="C9:D9"/>
    <mergeCell ref="C10:D10"/>
    <mergeCell ref="B12:F12"/>
    <mergeCell ref="A66:D66"/>
    <mergeCell ref="A67:D67"/>
    <mergeCell ref="A36:H36"/>
    <mergeCell ref="A44:H44"/>
    <mergeCell ref="A48:H48"/>
    <mergeCell ref="A53:H53"/>
    <mergeCell ref="A59:H59"/>
  </mergeCells>
  <dataValidations xWindow="58" yWindow="465" count="2">
    <dataValidation allowBlank="1" showInputMessage="1" showErrorMessage="1" prompt="Enter a date value (DD-MMM-YYYY)" sqref="F16:G21 F23:G27 F29:G35 F37:G43 F45:G47 F49:G52 F54:G58 F60:G64" xr:uid="{4AAAB17B-B77F-433F-897E-126C7C0C6FF9}"/>
    <dataValidation allowBlank="1" showInputMessage="1" showErrorMessage="1" prompt="Enter a date value (DD-MM-YYYY)" sqref="A16:A64" xr:uid="{59D3F843-95BB-486A-8772-25870739D156}"/>
  </dataValidations>
  <hyperlinks>
    <hyperlink ref="A67:D67" r:id="rId1" display="For more details about our privacy policy please visit the Commission’s website " xr:uid="{A334858B-75E3-4BD2-A403-FEA5B7E535E4}"/>
  </hyperlinks>
  <pageMargins left="0.7" right="0.7" top="0.75" bottom="0.75" header="0.3" footer="0.3"/>
  <pageSetup paperSize="8" scale="35" fitToWidth="0"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D482-4E50-45BB-92BD-FADB7D5ED538}">
  <sheetPr codeName="Sheet3"/>
  <dimension ref="A1:D10"/>
  <sheetViews>
    <sheetView workbookViewId="0">
      <selection activeCell="D1" sqref="D1"/>
    </sheetView>
  </sheetViews>
  <sheetFormatPr defaultRowHeight="15" x14ac:dyDescent="0.25"/>
  <cols>
    <col min="1" max="1" width="12" customWidth="1"/>
    <col min="3" max="3" width="22.28515625" customWidth="1"/>
  </cols>
  <sheetData>
    <row r="1" spans="1:4" x14ac:dyDescent="0.25">
      <c r="A1" t="s">
        <v>125</v>
      </c>
      <c r="C1" t="s">
        <v>167</v>
      </c>
      <c r="D1">
        <f>COUNTIFS(Cover!$J$53:$J$60,TRUE)</f>
        <v>0</v>
      </c>
    </row>
    <row r="2" spans="1:4" x14ac:dyDescent="0.25">
      <c r="A2" t="s">
        <v>130</v>
      </c>
    </row>
    <row r="3" spans="1:4" x14ac:dyDescent="0.25">
      <c r="A3" t="s">
        <v>135</v>
      </c>
    </row>
    <row r="4" spans="1:4" x14ac:dyDescent="0.25">
      <c r="A4" t="s">
        <v>168</v>
      </c>
    </row>
    <row r="10" spans="1:4" x14ac:dyDescent="0.25">
      <c r="A10" s="7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08C57-8FBB-4BE4-AD91-3DBE80F5C402}">
  <sheetPr codeName="Sheet4">
    <tabColor rgb="FFFF0000"/>
  </sheetPr>
  <dimension ref="A1:Q56"/>
  <sheetViews>
    <sheetView topLeftCell="A51" zoomScale="85" zoomScaleNormal="85" zoomScalePageLayoutView="70" workbookViewId="0">
      <selection activeCell="F56" sqref="F56"/>
    </sheetView>
  </sheetViews>
  <sheetFormatPr defaultColWidth="0" defaultRowHeight="15" zeroHeight="1" x14ac:dyDescent="0.25"/>
  <cols>
    <col min="1" max="1" width="14.140625" customWidth="1"/>
    <col min="2" max="2" width="28.28515625" customWidth="1"/>
    <col min="3" max="3" width="58.85546875" customWidth="1"/>
    <col min="4" max="4" width="14" customWidth="1"/>
    <col min="5" max="5" width="28.42578125" customWidth="1"/>
    <col min="6" max="6" width="58.85546875" customWidth="1"/>
    <col min="7" max="17" width="14" hidden="1" customWidth="1"/>
    <col min="18" max="16384" width="9.140625" hidden="1"/>
  </cols>
  <sheetData>
    <row r="1" spans="1:9" x14ac:dyDescent="0.25"/>
    <row r="2" spans="1:9" ht="44.25" customHeight="1" x14ac:dyDescent="0.45">
      <c r="A2" s="60"/>
      <c r="B2" s="60"/>
      <c r="C2" s="60"/>
      <c r="D2" s="60"/>
      <c r="E2" s="60"/>
      <c r="F2" s="60"/>
    </row>
    <row r="3" spans="1:9" ht="28.5" x14ac:dyDescent="0.45">
      <c r="A3" s="60"/>
      <c r="B3" s="60"/>
      <c r="C3" s="60"/>
      <c r="D3" s="60"/>
      <c r="E3" s="60"/>
      <c r="F3" s="60"/>
    </row>
    <row r="4" spans="1:9" ht="28.5" x14ac:dyDescent="0.45">
      <c r="A4" s="145" t="s">
        <v>22</v>
      </c>
      <c r="B4" s="145"/>
      <c r="C4" s="145"/>
      <c r="D4" s="145"/>
      <c r="E4" s="145"/>
      <c r="F4" s="145"/>
    </row>
    <row r="5" spans="1:9" ht="28.5" x14ac:dyDescent="0.45">
      <c r="A5" s="60"/>
      <c r="B5" s="86" t="s">
        <v>22</v>
      </c>
      <c r="C5" s="86"/>
      <c r="D5" s="60"/>
      <c r="E5" s="60"/>
      <c r="F5" s="60"/>
    </row>
    <row r="6" spans="1:9" ht="121.5" customHeight="1" x14ac:dyDescent="0.45">
      <c r="A6" s="60"/>
      <c r="B6" s="83" t="s">
        <v>23</v>
      </c>
      <c r="C6" s="84" t="s">
        <v>24</v>
      </c>
      <c r="D6" s="60"/>
      <c r="E6" s="83" t="s">
        <v>25</v>
      </c>
      <c r="F6" s="84" t="s">
        <v>26</v>
      </c>
    </row>
    <row r="7" spans="1:9" ht="38.25" x14ac:dyDescent="0.45">
      <c r="A7" s="60"/>
      <c r="B7" s="83" t="s">
        <v>27</v>
      </c>
      <c r="C7" s="84" t="s">
        <v>28</v>
      </c>
      <c r="D7" s="60"/>
      <c r="E7" s="83" t="s">
        <v>29</v>
      </c>
      <c r="F7" s="84" t="s">
        <v>30</v>
      </c>
    </row>
    <row r="8" spans="1:9" ht="165.75" x14ac:dyDescent="0.45">
      <c r="A8" s="60"/>
      <c r="B8" s="85" t="s">
        <v>31</v>
      </c>
      <c r="C8" s="84" t="s">
        <v>32</v>
      </c>
      <c r="D8" s="60"/>
      <c r="E8" s="60"/>
      <c r="F8" s="60"/>
    </row>
    <row r="9" spans="1:9" ht="18.75" x14ac:dyDescent="0.3">
      <c r="A9" s="44"/>
    </row>
    <row r="10" spans="1:9" ht="28.5" x14ac:dyDescent="0.45">
      <c r="A10" s="145" t="s">
        <v>33</v>
      </c>
      <c r="B10" s="145"/>
      <c r="C10" s="145"/>
      <c r="D10" s="145"/>
      <c r="E10" s="145"/>
      <c r="F10" s="145"/>
    </row>
    <row r="11" spans="1:9" ht="23.25" x14ac:dyDescent="0.35">
      <c r="A11" s="43"/>
    </row>
    <row r="12" spans="1:9" ht="30" customHeight="1" x14ac:dyDescent="0.25">
      <c r="B12" s="146" t="s">
        <v>34</v>
      </c>
      <c r="C12" s="147"/>
      <c r="E12" s="148" t="s">
        <v>35</v>
      </c>
      <c r="F12" s="149"/>
      <c r="I12" s="1"/>
    </row>
    <row r="13" spans="1:9" ht="63.75" customHeight="1" x14ac:dyDescent="0.25">
      <c r="B13" s="15" t="s">
        <v>36</v>
      </c>
      <c r="C13" s="50" t="s">
        <v>37</v>
      </c>
      <c r="E13" s="16" t="s">
        <v>36</v>
      </c>
      <c r="F13" s="50" t="s">
        <v>38</v>
      </c>
      <c r="I13" s="1"/>
    </row>
    <row r="14" spans="1:9" ht="96" customHeight="1" x14ac:dyDescent="0.25">
      <c r="B14" s="15" t="s">
        <v>39</v>
      </c>
      <c r="C14" s="50" t="s">
        <v>40</v>
      </c>
      <c r="E14" s="16" t="s">
        <v>39</v>
      </c>
      <c r="F14" s="50" t="s">
        <v>41</v>
      </c>
      <c r="I14" s="1"/>
    </row>
    <row r="15" spans="1:9" x14ac:dyDescent="0.25">
      <c r="B15" s="46"/>
      <c r="C15" s="7"/>
      <c r="E15" s="46"/>
      <c r="F15" s="7"/>
      <c r="I15" s="1"/>
    </row>
    <row r="16" spans="1:9" x14ac:dyDescent="0.25">
      <c r="B16" s="15" t="s">
        <v>42</v>
      </c>
      <c r="C16" s="15" t="s">
        <v>43</v>
      </c>
      <c r="E16" s="16" t="s">
        <v>42</v>
      </c>
      <c r="F16" s="16" t="s">
        <v>43</v>
      </c>
    </row>
    <row r="17" spans="2:9" ht="45" x14ac:dyDescent="0.25">
      <c r="B17" s="48" t="s">
        <v>44</v>
      </c>
      <c r="C17" s="12" t="s">
        <v>45</v>
      </c>
      <c r="E17" s="63" t="s">
        <v>44</v>
      </c>
      <c r="F17" s="12" t="s">
        <v>46</v>
      </c>
      <c r="I17" s="14"/>
    </row>
    <row r="18" spans="2:9" ht="60" x14ac:dyDescent="0.25">
      <c r="B18" s="48" t="s">
        <v>47</v>
      </c>
      <c r="C18" s="51" t="s">
        <v>48</v>
      </c>
      <c r="E18" s="63" t="s">
        <v>47</v>
      </c>
      <c r="F18" s="12" t="s">
        <v>49</v>
      </c>
      <c r="I18" s="14"/>
    </row>
    <row r="19" spans="2:9" ht="168.75" customHeight="1" x14ac:dyDescent="0.25">
      <c r="B19" s="48" t="s">
        <v>50</v>
      </c>
      <c r="C19" s="12" t="s">
        <v>51</v>
      </c>
      <c r="E19" s="63" t="s">
        <v>50</v>
      </c>
      <c r="F19" s="12" t="s">
        <v>52</v>
      </c>
      <c r="I19" s="14"/>
    </row>
    <row r="20" spans="2:9" ht="60" x14ac:dyDescent="0.25">
      <c r="B20" s="48" t="s">
        <v>53</v>
      </c>
      <c r="C20" s="12" t="s">
        <v>54</v>
      </c>
      <c r="E20" s="63" t="s">
        <v>53</v>
      </c>
      <c r="F20" s="12" t="s">
        <v>55</v>
      </c>
      <c r="I20" s="14"/>
    </row>
    <row r="21" spans="2:9" ht="45" x14ac:dyDescent="0.25">
      <c r="B21" s="48" t="s">
        <v>56</v>
      </c>
      <c r="C21" s="12" t="s">
        <v>57</v>
      </c>
      <c r="E21" s="63" t="s">
        <v>56</v>
      </c>
      <c r="F21" s="12" t="s">
        <v>58</v>
      </c>
      <c r="I21" s="14"/>
    </row>
    <row r="22" spans="2:9" ht="38.25" customHeight="1" x14ac:dyDescent="0.25">
      <c r="B22" s="48" t="s">
        <v>59</v>
      </c>
      <c r="C22" s="12" t="s">
        <v>60</v>
      </c>
      <c r="I22" s="14"/>
    </row>
    <row r="23" spans="2:9" x14ac:dyDescent="0.25"/>
    <row r="24" spans="2:9" ht="18.75" customHeight="1" x14ac:dyDescent="0.25">
      <c r="B24" s="150" t="s">
        <v>61</v>
      </c>
      <c r="C24" s="151"/>
      <c r="E24" s="152" t="s">
        <v>62</v>
      </c>
      <c r="F24" s="153"/>
    </row>
    <row r="25" spans="2:9" ht="45" x14ac:dyDescent="0.25">
      <c r="B25" s="17" t="s">
        <v>36</v>
      </c>
      <c r="C25" s="29" t="s">
        <v>63</v>
      </c>
      <c r="E25" s="20" t="s">
        <v>36</v>
      </c>
      <c r="F25" s="29" t="s">
        <v>64</v>
      </c>
    </row>
    <row r="26" spans="2:9" ht="60" x14ac:dyDescent="0.25">
      <c r="B26" s="17" t="s">
        <v>39</v>
      </c>
      <c r="C26" s="29" t="s">
        <v>65</v>
      </c>
      <c r="E26" s="20" t="s">
        <v>39</v>
      </c>
      <c r="F26" s="29" t="s">
        <v>66</v>
      </c>
    </row>
    <row r="27" spans="2:9" x14ac:dyDescent="0.25">
      <c r="B27" s="46"/>
      <c r="C27" s="7"/>
      <c r="E27" s="46"/>
      <c r="F27" s="7"/>
    </row>
    <row r="28" spans="2:9" x14ac:dyDescent="0.25">
      <c r="B28" s="17" t="s">
        <v>42</v>
      </c>
      <c r="C28" s="17" t="s">
        <v>43</v>
      </c>
      <c r="E28" s="20" t="s">
        <v>42</v>
      </c>
      <c r="F28" s="20" t="s">
        <v>43</v>
      </c>
    </row>
    <row r="29" spans="2:9" ht="77.25" customHeight="1" x14ac:dyDescent="0.25">
      <c r="B29" s="63" t="s">
        <v>44</v>
      </c>
      <c r="C29" s="12" t="s">
        <v>67</v>
      </c>
      <c r="E29" s="63" t="s">
        <v>44</v>
      </c>
      <c r="F29" s="12" t="s">
        <v>68</v>
      </c>
    </row>
    <row r="30" spans="2:9" ht="30" x14ac:dyDescent="0.25">
      <c r="B30" s="63" t="s">
        <v>47</v>
      </c>
      <c r="C30" s="12" t="s">
        <v>69</v>
      </c>
      <c r="E30" s="63" t="s">
        <v>47</v>
      </c>
      <c r="F30" s="12" t="s">
        <v>70</v>
      </c>
    </row>
    <row r="31" spans="2:9" ht="75" x14ac:dyDescent="0.25">
      <c r="B31" s="63" t="s">
        <v>50</v>
      </c>
      <c r="C31" s="12" t="s">
        <v>71</v>
      </c>
      <c r="E31" s="63" t="s">
        <v>50</v>
      </c>
      <c r="F31" s="12" t="s">
        <v>72</v>
      </c>
    </row>
    <row r="32" spans="2:9" ht="45" x14ac:dyDescent="0.25">
      <c r="B32" s="63" t="s">
        <v>53</v>
      </c>
      <c r="C32" s="12" t="s">
        <v>73</v>
      </c>
      <c r="E32" s="63" t="s">
        <v>53</v>
      </c>
      <c r="F32" s="12" t="s">
        <v>74</v>
      </c>
    </row>
    <row r="33" spans="2:6" ht="60" x14ac:dyDescent="0.25">
      <c r="B33" s="63" t="s">
        <v>56</v>
      </c>
      <c r="C33" s="12" t="s">
        <v>75</v>
      </c>
      <c r="E33" s="63" t="s">
        <v>56</v>
      </c>
      <c r="F33" s="12" t="s">
        <v>76</v>
      </c>
    </row>
    <row r="34" spans="2:6" ht="30" x14ac:dyDescent="0.25">
      <c r="B34" s="63" t="s">
        <v>59</v>
      </c>
      <c r="C34" s="12" t="s">
        <v>77</v>
      </c>
      <c r="E34" s="63" t="s">
        <v>59</v>
      </c>
      <c r="F34" s="12" t="s">
        <v>78</v>
      </c>
    </row>
    <row r="35" spans="2:6" ht="90" x14ac:dyDescent="0.25">
      <c r="B35" s="63" t="s">
        <v>79</v>
      </c>
      <c r="C35" s="12" t="s">
        <v>80</v>
      </c>
      <c r="E35" s="63" t="s">
        <v>79</v>
      </c>
      <c r="F35" s="12" t="s">
        <v>81</v>
      </c>
    </row>
    <row r="36" spans="2:6" x14ac:dyDescent="0.25"/>
    <row r="37" spans="2:6" ht="18.75" customHeight="1" x14ac:dyDescent="0.25">
      <c r="B37" s="137" t="s">
        <v>82</v>
      </c>
      <c r="C37" s="138"/>
      <c r="E37" s="139" t="s">
        <v>83</v>
      </c>
      <c r="F37" s="140"/>
    </row>
    <row r="38" spans="2:6" ht="45" x14ac:dyDescent="0.25">
      <c r="B38" s="21" t="s">
        <v>36</v>
      </c>
      <c r="C38" s="29" t="s">
        <v>84</v>
      </c>
      <c r="E38" s="23" t="s">
        <v>36</v>
      </c>
      <c r="F38" s="29" t="s">
        <v>85</v>
      </c>
    </row>
    <row r="39" spans="2:6" ht="60" x14ac:dyDescent="0.25">
      <c r="B39" s="21" t="s">
        <v>39</v>
      </c>
      <c r="C39" s="29" t="s">
        <v>86</v>
      </c>
      <c r="E39" s="23" t="s">
        <v>39</v>
      </c>
      <c r="F39" s="29" t="s">
        <v>87</v>
      </c>
    </row>
    <row r="40" spans="2:6" x14ac:dyDescent="0.25">
      <c r="B40" s="46"/>
      <c r="C40" s="7"/>
      <c r="E40" s="46"/>
      <c r="F40" s="7"/>
    </row>
    <row r="41" spans="2:6" x14ac:dyDescent="0.25">
      <c r="B41" s="21" t="s">
        <v>42</v>
      </c>
      <c r="C41" s="21" t="s">
        <v>43</v>
      </c>
      <c r="E41" s="23" t="s">
        <v>42</v>
      </c>
      <c r="F41" s="23" t="s">
        <v>43</v>
      </c>
    </row>
    <row r="42" spans="2:6" ht="45" x14ac:dyDescent="0.25">
      <c r="B42" s="63" t="s">
        <v>44</v>
      </c>
      <c r="C42" s="12" t="s">
        <v>88</v>
      </c>
      <c r="E42" s="63" t="s">
        <v>44</v>
      </c>
      <c r="F42" s="12" t="s">
        <v>89</v>
      </c>
    </row>
    <row r="43" spans="2:6" ht="60" x14ac:dyDescent="0.25">
      <c r="B43" s="63" t="s">
        <v>47</v>
      </c>
      <c r="C43" s="12" t="s">
        <v>90</v>
      </c>
      <c r="E43" s="63" t="s">
        <v>47</v>
      </c>
      <c r="F43" s="12" t="s">
        <v>91</v>
      </c>
    </row>
    <row r="44" spans="2:6" ht="30" x14ac:dyDescent="0.25">
      <c r="B44" s="63" t="s">
        <v>50</v>
      </c>
      <c r="C44" s="12" t="s">
        <v>92</v>
      </c>
      <c r="E44" s="63" t="s">
        <v>50</v>
      </c>
      <c r="F44" s="12" t="s">
        <v>93</v>
      </c>
    </row>
    <row r="45" spans="2:6" ht="30" x14ac:dyDescent="0.25">
      <c r="E45" s="63" t="s">
        <v>53</v>
      </c>
      <c r="F45" s="12" t="s">
        <v>94</v>
      </c>
    </row>
    <row r="46" spans="2:6" x14ac:dyDescent="0.25"/>
    <row r="47" spans="2:6" ht="18.75" customHeight="1" x14ac:dyDescent="0.25">
      <c r="B47" s="141" t="s">
        <v>95</v>
      </c>
      <c r="C47" s="142"/>
      <c r="E47" s="143" t="s">
        <v>96</v>
      </c>
      <c r="F47" s="144"/>
    </row>
    <row r="48" spans="2:6" ht="47.25" customHeight="1" x14ac:dyDescent="0.25">
      <c r="B48" s="25" t="s">
        <v>36</v>
      </c>
      <c r="C48" s="29" t="s">
        <v>97</v>
      </c>
      <c r="E48" s="27" t="s">
        <v>36</v>
      </c>
      <c r="F48" s="29" t="s">
        <v>98</v>
      </c>
    </row>
    <row r="49" spans="2:6" ht="59.25" customHeight="1" x14ac:dyDescent="0.25">
      <c r="B49" s="25" t="s">
        <v>39</v>
      </c>
      <c r="C49" s="29" t="s">
        <v>99</v>
      </c>
      <c r="E49" s="27" t="s">
        <v>39</v>
      </c>
      <c r="F49" s="29" t="s">
        <v>100</v>
      </c>
    </row>
    <row r="50" spans="2:6" x14ac:dyDescent="0.25">
      <c r="B50" s="46"/>
      <c r="C50" s="7"/>
      <c r="E50" s="46"/>
      <c r="F50" s="7"/>
    </row>
    <row r="51" spans="2:6" x14ac:dyDescent="0.25">
      <c r="B51" s="25" t="s">
        <v>42</v>
      </c>
      <c r="C51" s="25" t="s">
        <v>43</v>
      </c>
      <c r="E51" s="27" t="s">
        <v>42</v>
      </c>
      <c r="F51" s="27" t="s">
        <v>43</v>
      </c>
    </row>
    <row r="52" spans="2:6" ht="45" x14ac:dyDescent="0.25">
      <c r="B52" s="63" t="s">
        <v>44</v>
      </c>
      <c r="C52" s="12" t="s">
        <v>101</v>
      </c>
      <c r="E52" s="63" t="s">
        <v>44</v>
      </c>
      <c r="F52" s="12" t="s">
        <v>102</v>
      </c>
    </row>
    <row r="53" spans="2:6" ht="45" x14ac:dyDescent="0.25">
      <c r="B53" s="63" t="s">
        <v>47</v>
      </c>
      <c r="C53" s="12" t="s">
        <v>103</v>
      </c>
      <c r="E53" s="63" t="s">
        <v>47</v>
      </c>
      <c r="F53" s="12" t="s">
        <v>104</v>
      </c>
    </row>
    <row r="54" spans="2:6" ht="144.75" customHeight="1" x14ac:dyDescent="0.25">
      <c r="B54" s="63" t="s">
        <v>50</v>
      </c>
      <c r="C54" s="12" t="s">
        <v>105</v>
      </c>
      <c r="E54" s="63" t="s">
        <v>50</v>
      </c>
      <c r="F54" s="12" t="s">
        <v>106</v>
      </c>
    </row>
    <row r="55" spans="2:6" ht="135" x14ac:dyDescent="0.25">
      <c r="B55" s="63" t="s">
        <v>53</v>
      </c>
      <c r="C55" s="12" t="s">
        <v>107</v>
      </c>
      <c r="E55" s="63" t="s">
        <v>53</v>
      </c>
      <c r="F55" s="12" t="s">
        <v>108</v>
      </c>
    </row>
    <row r="56" spans="2:6" ht="75" x14ac:dyDescent="0.25">
      <c r="B56" s="63" t="s">
        <v>56</v>
      </c>
      <c r="C56" s="12" t="s">
        <v>109</v>
      </c>
      <c r="E56" s="63" t="s">
        <v>56</v>
      </c>
      <c r="F56" s="12" t="s">
        <v>110</v>
      </c>
    </row>
  </sheetData>
  <mergeCells count="10">
    <mergeCell ref="B37:C37"/>
    <mergeCell ref="E37:F37"/>
    <mergeCell ref="B47:C47"/>
    <mergeCell ref="E47:F47"/>
    <mergeCell ref="A4:F4"/>
    <mergeCell ref="B12:C12"/>
    <mergeCell ref="E12:F12"/>
    <mergeCell ref="B24:C24"/>
    <mergeCell ref="E24:F24"/>
    <mergeCell ref="A10:F10"/>
  </mergeCells>
  <hyperlinks>
    <hyperlink ref="B17" location="'Standard 1'!A11" display="(3)(a)" xr:uid="{9A27C9A6-CC3D-4DD7-951B-31F073BA01BE}"/>
    <hyperlink ref="B18" location="'Standard 1'!A12" display="(3)(b)" xr:uid="{19EEEB52-6D3D-4E1E-965C-96F1929A415B}"/>
    <hyperlink ref="B19" location="'Standard 1'!A13" display="(3)(c)" xr:uid="{BA213CAA-DE25-42E3-BF6A-D14676FFF4E5}"/>
    <hyperlink ref="B20" location="'Standard 1'!A114" display="(3)(d)" xr:uid="{B46C4657-A985-423A-8719-4E41DF036E9F}"/>
    <hyperlink ref="B21" location="'Standard 1'!A15" display="(3)(e)" xr:uid="{C8B2526E-D2C0-45B5-80C0-DAB3884914E5}"/>
    <hyperlink ref="B22" location="'Standard 1'!A16" display="(3)(f)" xr:uid="{2E9CB88A-7087-4155-8893-1A0175069ABB}"/>
    <hyperlink ref="E17" location="'Standard 2'!A11" display="(3)(a)" xr:uid="{633083E9-D3F0-4E2D-A70D-B91754D83179}"/>
    <hyperlink ref="E18" location="'Standard 2'!A12" display="(3)(b)" xr:uid="{EE471A27-BC98-4B11-BB26-E2342119C962}"/>
    <hyperlink ref="E19" location="'Standard 2'!A13" display="(3)(c)" xr:uid="{94437C5C-D5F7-43DE-A0AC-90EB29F6A554}"/>
    <hyperlink ref="E20" location="'Standard 2'!A14" display="(3)(d)" xr:uid="{48E105DE-5BD5-4EEE-B8F5-A0465A3A20BA}"/>
    <hyperlink ref="E21" location="'Standard 2'!A15" display="(3)(e)" xr:uid="{F48FD380-62AD-43CE-8864-E4AF52A08F9C}"/>
    <hyperlink ref="B29" location="'Standard 3'!A11" display="(3)(a)" xr:uid="{58BAF890-B2C3-4B4B-8DE5-D679133B6497}"/>
    <hyperlink ref="B30" location="'Standard 3'!A12" display="(3)(b)" xr:uid="{1740C6F9-EC4A-4196-A653-151F0DC10322}"/>
    <hyperlink ref="B31" location="'Standard 3'!A13" display="(3)(c)" xr:uid="{05D26691-E166-4F9A-8C21-CE7577BCDA98}"/>
    <hyperlink ref="B32" location="'Standard 3'!A14" display="(3)(d)" xr:uid="{247D8075-7085-4003-A767-9D77DECC3AA3}"/>
    <hyperlink ref="B33" location="'Standard 3'!A15" display="(3)(e)" xr:uid="{6A9C0D91-3E50-44DD-898B-A75DEC605E93}"/>
    <hyperlink ref="E29" location="'Standard 4'!A11" display="(3)(a)" xr:uid="{8EF453D0-5FEF-471A-89A5-EA0C5A8B3C46}"/>
    <hyperlink ref="E30" location="'Standard 4'!A12" display="(3)(b)" xr:uid="{64A208DD-A3F5-4454-A18B-F9BB4CCD1F3C}"/>
    <hyperlink ref="E31" location="'Standard 4'!A13" display="(3)(c)" xr:uid="{D55CA12C-3C1C-4F47-8BBA-545E5665E255}"/>
    <hyperlink ref="E32" location="'Standard 4'!A14" display="(3)(d)" xr:uid="{4027C4AD-DAB5-4DBC-853B-A002BA2D2EC4}"/>
    <hyperlink ref="E33" location="'Standard 4'!A15" display="(3)(e)" xr:uid="{067FF294-5047-4F11-8D2D-77DC47448997}"/>
    <hyperlink ref="B42" location="'Standard 5'!A11" display="(3)(a)" xr:uid="{AB3EFEA0-E223-40EE-9623-8F87C416EDC9}"/>
    <hyperlink ref="B43" location="'Standard 5'!A12" display="(3)(b)" xr:uid="{112E07F4-37B9-40BB-91C6-04C7136846F7}"/>
    <hyperlink ref="B44" location="'Standard 5'!A13" display="(3)(c)" xr:uid="{51F32A99-E352-4D9C-B7D5-B77D1A43F73B}"/>
    <hyperlink ref="E42" location="'Standard 6'!A11" display="(3)(a)" xr:uid="{4B49F3DE-CAAF-419C-8AFB-FEE314D0F589}"/>
    <hyperlink ref="E43" location="'Standard 6'!A12" display="(3)(b)" xr:uid="{345A676D-6E0B-42F0-846C-7E2C02E8F4D0}"/>
    <hyperlink ref="E44" location="'Standard 6'!A13" display="(3)(c)" xr:uid="{747C9077-A5F9-4CDD-A708-FA6E014042A2}"/>
    <hyperlink ref="B52" location="'Standard 7'!A11" display="(3)(a)" xr:uid="{2868B5F9-A8B7-4A59-AC7A-6026D8C98696}"/>
    <hyperlink ref="B53" location="'Standard 7'!A12" display="(3)(b)" xr:uid="{2F103D34-D5FE-4B97-9073-50E20C796DD4}"/>
    <hyperlink ref="B54" location="'Standard 7'!A13" display="(3)(c)" xr:uid="{724BF412-E18B-47E8-82E7-77BF1F6AAE7D}"/>
    <hyperlink ref="E52" location="'Standard 8'!A11" display="(3)(a)" xr:uid="{EE3CD9F1-B43D-4606-A268-708E14C5C865}"/>
    <hyperlink ref="E53" location="'Standard 8'!A12" display="(3)(b)" xr:uid="{4BE0934C-BC0E-4CE4-9412-8D8E606B21AC}"/>
    <hyperlink ref="E54" location="'Standard 8'!A13" display="(3)(c)" xr:uid="{796690E6-8885-4949-A67D-DAA819A1888C}"/>
    <hyperlink ref="B34" location="'Standard 3'!A16" display="(3)(f)" xr:uid="{491D0409-E8AC-424E-9B60-D7683FFA6F7F}"/>
    <hyperlink ref="B35" location="'Standard 3'!A17" display="(3)(g)" xr:uid="{AE2E44F0-2F0D-4030-AD93-04E56B8F90F0}"/>
    <hyperlink ref="E34" location="'Standard 4'!A16" display="(3)(f)" xr:uid="{D1294F6B-8375-4757-AF6B-D59AB7EDEF56}"/>
    <hyperlink ref="E35" location="'Standard 4'!A17" display="(3)(g)" xr:uid="{D3E62F70-36BE-437F-B508-C93D84F5B15E}"/>
    <hyperlink ref="E45" location="'Standard 6'!A14" display="(3)(d)" xr:uid="{A8C4C9F4-280D-4FF4-8C9F-12B48F25A933}"/>
    <hyperlink ref="B55" location="'Standard 7'!A14" display="(3)(d)" xr:uid="{12F8E6A8-5E1A-4A1F-A1F2-392499E21E2A}"/>
    <hyperlink ref="B56" location="'Standard 7'!A15" display="(3)(e)" xr:uid="{DEE335FF-18C1-46D3-A9A0-96827B8CF566}"/>
    <hyperlink ref="E55" location="'Standard 8'!A14" display="(3)(d)" xr:uid="{C3A1B7A2-CADB-49B5-BA33-7850C8D75EC4}"/>
    <hyperlink ref="E56" location="'Standard 8'!A15" display="(3)(e)" xr:uid="{DFAD4889-CC20-493A-9CD7-D4E91E1EF0B9}"/>
  </hyperlinks>
  <pageMargins left="0.7" right="0.7" top="0.75" bottom="0.75" header="0.3" footer="0.3"/>
  <pageSetup paperSize="9" scale="35" orientation="portrait" r:id="rId1"/>
  <rowBreaks count="1" manualBreakCount="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BD7E-F194-4E03-A6C6-B1251898E97D}">
  <sheetPr>
    <tabColor rgb="FF00B050"/>
  </sheetPr>
  <dimension ref="A1:D95"/>
  <sheetViews>
    <sheetView zoomScaleNormal="100" zoomScalePageLayoutView="70" workbookViewId="0">
      <selection activeCell="C86" sqref="C86"/>
    </sheetView>
  </sheetViews>
  <sheetFormatPr defaultColWidth="0" defaultRowHeight="0" customHeight="1" zeroHeight="1" x14ac:dyDescent="0.25"/>
  <cols>
    <col min="1" max="1" width="9.140625" customWidth="1"/>
    <col min="2" max="2" width="52.85546875" customWidth="1"/>
    <col min="3" max="3" width="69.42578125" customWidth="1"/>
    <col min="4" max="4" width="9.140625" customWidth="1"/>
    <col min="5" max="16384" width="9.140625" hidden="1"/>
  </cols>
  <sheetData>
    <row r="1" spans="2:3" ht="15" customHeight="1" x14ac:dyDescent="0.25"/>
    <row r="2" spans="2:3" ht="15" customHeight="1" x14ac:dyDescent="0.25"/>
    <row r="3" spans="2:3" ht="15" customHeight="1" x14ac:dyDescent="0.25"/>
    <row r="4" spans="2:3" ht="15" customHeight="1" x14ac:dyDescent="0.25"/>
    <row r="5" spans="2:3" ht="15" customHeight="1" x14ac:dyDescent="0.25"/>
    <row r="6" spans="2:3" ht="15" customHeight="1" x14ac:dyDescent="0.25"/>
    <row r="7" spans="2:3" ht="28.5" x14ac:dyDescent="0.45">
      <c r="B7" s="145" t="s">
        <v>22</v>
      </c>
      <c r="C7" s="145"/>
    </row>
    <row r="8" spans="2:3" ht="54.75" customHeight="1" x14ac:dyDescent="0.25">
      <c r="B8" s="162" t="s">
        <v>111</v>
      </c>
      <c r="C8" s="162"/>
    </row>
    <row r="9" spans="2:3" ht="69.75" customHeight="1" x14ac:dyDescent="0.25">
      <c r="B9" s="163" t="s">
        <v>112</v>
      </c>
      <c r="C9" s="163"/>
    </row>
    <row r="10" spans="2:3" ht="15" customHeight="1" x14ac:dyDescent="0.45">
      <c r="B10" s="60"/>
      <c r="C10" s="60"/>
    </row>
    <row r="11" spans="2:3" ht="27.75" customHeight="1" x14ac:dyDescent="0.25">
      <c r="B11" s="83" t="s">
        <v>23</v>
      </c>
      <c r="C11" s="84" t="s">
        <v>24</v>
      </c>
    </row>
    <row r="12" spans="2:3" ht="27.75" customHeight="1" x14ac:dyDescent="0.25">
      <c r="B12" s="83" t="s">
        <v>113</v>
      </c>
      <c r="C12" s="84" t="s">
        <v>114</v>
      </c>
    </row>
    <row r="13" spans="2:3" ht="164.25" customHeight="1" x14ac:dyDescent="0.25">
      <c r="B13" s="85" t="s">
        <v>31</v>
      </c>
      <c r="C13" s="84" t="s">
        <v>32</v>
      </c>
    </row>
    <row r="14" spans="2:3" ht="130.5" customHeight="1" x14ac:dyDescent="0.25">
      <c r="B14" s="83" t="s">
        <v>25</v>
      </c>
      <c r="C14" s="84" t="s">
        <v>26</v>
      </c>
    </row>
    <row r="15" spans="2:3" ht="25.5" x14ac:dyDescent="0.25">
      <c r="B15" s="83" t="s">
        <v>29</v>
      </c>
      <c r="C15" s="84" t="s">
        <v>30</v>
      </c>
    </row>
    <row r="16" spans="2:3" ht="25.5" x14ac:dyDescent="0.25">
      <c r="B16" s="83" t="s">
        <v>115</v>
      </c>
      <c r="C16" s="84" t="s">
        <v>116</v>
      </c>
    </row>
    <row r="17" spans="2:3" ht="51" x14ac:dyDescent="0.25">
      <c r="B17" s="83" t="s">
        <v>117</v>
      </c>
      <c r="C17" s="84" t="s">
        <v>118</v>
      </c>
    </row>
    <row r="18" spans="2:3" ht="15" x14ac:dyDescent="0.25">
      <c r="B18" s="81"/>
      <c r="C18" s="82"/>
    </row>
    <row r="19" spans="2:3" ht="28.5" x14ac:dyDescent="0.45">
      <c r="B19" s="145" t="s">
        <v>33</v>
      </c>
      <c r="C19" s="145"/>
    </row>
    <row r="20" spans="2:3" ht="63" customHeight="1" x14ac:dyDescent="0.25">
      <c r="B20" s="68" t="s">
        <v>42</v>
      </c>
      <c r="C20" s="68" t="s">
        <v>43</v>
      </c>
    </row>
    <row r="21" spans="2:3" ht="18.75" x14ac:dyDescent="0.3">
      <c r="B21" s="158" t="str">
        <f>Summary!A5</f>
        <v>STANDARD 1 - Consumer dignity and choice</v>
      </c>
      <c r="C21" s="158"/>
    </row>
    <row r="22" spans="2:3" ht="25.5" x14ac:dyDescent="0.25">
      <c r="B22" s="87" t="s">
        <v>36</v>
      </c>
      <c r="C22" s="88" t="s">
        <v>37</v>
      </c>
    </row>
    <row r="23" spans="2:3" ht="51" x14ac:dyDescent="0.25">
      <c r="B23" s="87" t="s">
        <v>39</v>
      </c>
      <c r="C23" s="88" t="s">
        <v>119</v>
      </c>
    </row>
    <row r="24" spans="2:3" ht="25.5" x14ac:dyDescent="0.25">
      <c r="B24" s="89" t="s">
        <v>44</v>
      </c>
      <c r="C24" s="84" t="s">
        <v>45</v>
      </c>
    </row>
    <row r="25" spans="2:3" ht="15" x14ac:dyDescent="0.25">
      <c r="B25" s="89" t="s">
        <v>47</v>
      </c>
      <c r="C25" s="90" t="s">
        <v>48</v>
      </c>
    </row>
    <row r="26" spans="2:3" ht="102.75" customHeight="1" x14ac:dyDescent="0.25">
      <c r="B26" s="89" t="s">
        <v>50</v>
      </c>
      <c r="C26" s="84" t="s">
        <v>120</v>
      </c>
    </row>
    <row r="27" spans="2:3" ht="15" x14ac:dyDescent="0.25">
      <c r="B27" s="89" t="s">
        <v>53</v>
      </c>
      <c r="C27" s="84" t="s">
        <v>54</v>
      </c>
    </row>
    <row r="28" spans="2:3" ht="38.25" x14ac:dyDescent="0.25">
      <c r="B28" s="89" t="s">
        <v>56</v>
      </c>
      <c r="C28" s="84" t="s">
        <v>57</v>
      </c>
    </row>
    <row r="29" spans="2:3" ht="15" x14ac:dyDescent="0.25">
      <c r="B29" s="89" t="s">
        <v>59</v>
      </c>
      <c r="C29" s="84" t="s">
        <v>60</v>
      </c>
    </row>
    <row r="30" spans="2:3" ht="18.75" x14ac:dyDescent="0.3">
      <c r="B30" s="159" t="str">
        <f>Summary!A18</f>
        <v>STANDARD 2 - Ongoing assessment and planning with consumers</v>
      </c>
      <c r="C30" s="159"/>
    </row>
    <row r="31" spans="2:3" ht="25.5" x14ac:dyDescent="0.25">
      <c r="B31" s="91" t="s">
        <v>36</v>
      </c>
      <c r="C31" s="88" t="s">
        <v>38</v>
      </c>
    </row>
    <row r="32" spans="2:3" ht="51" x14ac:dyDescent="0.25">
      <c r="B32" s="91" t="s">
        <v>39</v>
      </c>
      <c r="C32" s="88" t="s">
        <v>41</v>
      </c>
    </row>
    <row r="33" spans="2:3" ht="25.5" x14ac:dyDescent="0.25">
      <c r="B33" s="92" t="s">
        <v>44</v>
      </c>
      <c r="C33" s="84" t="s">
        <v>46</v>
      </c>
    </row>
    <row r="34" spans="2:3" ht="38.25" x14ac:dyDescent="0.25">
      <c r="B34" s="92" t="s">
        <v>47</v>
      </c>
      <c r="C34" s="84" t="s">
        <v>49</v>
      </c>
    </row>
    <row r="35" spans="2:3" ht="76.5" x14ac:dyDescent="0.25">
      <c r="B35" s="92" t="s">
        <v>50</v>
      </c>
      <c r="C35" s="84" t="s">
        <v>52</v>
      </c>
    </row>
    <row r="36" spans="2:3" ht="38.25" x14ac:dyDescent="0.25">
      <c r="B36" s="92" t="s">
        <v>53</v>
      </c>
      <c r="C36" s="84" t="s">
        <v>55</v>
      </c>
    </row>
    <row r="37" spans="2:3" ht="38.25" x14ac:dyDescent="0.25">
      <c r="B37" s="92" t="s">
        <v>56</v>
      </c>
      <c r="C37" s="84" t="s">
        <v>58</v>
      </c>
    </row>
    <row r="38" spans="2:3" ht="18.75" x14ac:dyDescent="0.3">
      <c r="B38" s="160" t="str">
        <f>Summary!A30</f>
        <v>STANDARD 3 - Personal care and clinical care</v>
      </c>
      <c r="C38" s="160"/>
    </row>
    <row r="39" spans="2:3" ht="25.5" x14ac:dyDescent="0.25">
      <c r="B39" s="93" t="s">
        <v>36</v>
      </c>
      <c r="C39" s="88" t="s">
        <v>63</v>
      </c>
    </row>
    <row r="40" spans="2:3" ht="38.25" x14ac:dyDescent="0.25">
      <c r="B40" s="93" t="s">
        <v>39</v>
      </c>
      <c r="C40" s="88" t="s">
        <v>65</v>
      </c>
    </row>
    <row r="41" spans="2:3" ht="63.75" x14ac:dyDescent="0.25">
      <c r="B41" s="92" t="s">
        <v>44</v>
      </c>
      <c r="C41" s="84" t="s">
        <v>67</v>
      </c>
    </row>
    <row r="42" spans="2:3" ht="25.5" x14ac:dyDescent="0.25">
      <c r="B42" s="92" t="s">
        <v>47</v>
      </c>
      <c r="C42" s="84" t="s">
        <v>69</v>
      </c>
    </row>
    <row r="43" spans="2:3" ht="25.5" x14ac:dyDescent="0.25">
      <c r="B43" s="92" t="s">
        <v>50</v>
      </c>
      <c r="C43" s="84" t="s">
        <v>71</v>
      </c>
    </row>
    <row r="44" spans="2:3" ht="25.5" x14ac:dyDescent="0.25">
      <c r="B44" s="92" t="s">
        <v>53</v>
      </c>
      <c r="C44" s="84" t="s">
        <v>73</v>
      </c>
    </row>
    <row r="45" spans="2:3" ht="38.25" x14ac:dyDescent="0.25">
      <c r="B45" s="92" t="s">
        <v>56</v>
      </c>
      <c r="C45" s="84" t="s">
        <v>75</v>
      </c>
    </row>
    <row r="46" spans="2:3" ht="25.5" x14ac:dyDescent="0.25">
      <c r="B46" s="92" t="s">
        <v>59</v>
      </c>
      <c r="C46" s="84" t="s">
        <v>77</v>
      </c>
    </row>
    <row r="47" spans="2:3" ht="63.75" x14ac:dyDescent="0.25">
      <c r="B47" s="92" t="s">
        <v>79</v>
      </c>
      <c r="C47" s="84" t="s">
        <v>80</v>
      </c>
    </row>
    <row r="48" spans="2:3" ht="18.75" x14ac:dyDescent="0.3">
      <c r="B48" s="161" t="str">
        <f>Summary!A44</f>
        <v>STANDARD 4 - Services and supports for daily living</v>
      </c>
      <c r="C48" s="161"/>
    </row>
    <row r="49" spans="2:3" ht="25.5" x14ac:dyDescent="0.25">
      <c r="B49" s="94" t="s">
        <v>36</v>
      </c>
      <c r="C49" s="88" t="s">
        <v>64</v>
      </c>
    </row>
    <row r="50" spans="2:3" ht="25.5" x14ac:dyDescent="0.25">
      <c r="B50" s="94" t="s">
        <v>39</v>
      </c>
      <c r="C50" s="88" t="s">
        <v>66</v>
      </c>
    </row>
    <row r="51" spans="2:3" ht="38.25" x14ac:dyDescent="0.25">
      <c r="B51" s="92" t="s">
        <v>44</v>
      </c>
      <c r="C51" s="84" t="s">
        <v>68</v>
      </c>
    </row>
    <row r="52" spans="2:3" ht="25.5" x14ac:dyDescent="0.25">
      <c r="B52" s="92" t="s">
        <v>47</v>
      </c>
      <c r="C52" s="84" t="s">
        <v>70</v>
      </c>
    </row>
    <row r="53" spans="2:3" ht="63.75" x14ac:dyDescent="0.25">
      <c r="B53" s="92" t="s">
        <v>50</v>
      </c>
      <c r="C53" s="84" t="s">
        <v>72</v>
      </c>
    </row>
    <row r="54" spans="2:3" ht="38.25" x14ac:dyDescent="0.25">
      <c r="B54" s="92" t="s">
        <v>53</v>
      </c>
      <c r="C54" s="84" t="s">
        <v>74</v>
      </c>
    </row>
    <row r="55" spans="2:3" ht="25.5" x14ac:dyDescent="0.25">
      <c r="B55" s="92" t="s">
        <v>56</v>
      </c>
      <c r="C55" s="84" t="s">
        <v>76</v>
      </c>
    </row>
    <row r="56" spans="2:3" ht="15" x14ac:dyDescent="0.25">
      <c r="B56" s="92" t="s">
        <v>59</v>
      </c>
      <c r="C56" s="84" t="s">
        <v>78</v>
      </c>
    </row>
    <row r="57" spans="2:3" ht="15" x14ac:dyDescent="0.25">
      <c r="B57" s="92" t="s">
        <v>79</v>
      </c>
      <c r="C57" s="84" t="s">
        <v>81</v>
      </c>
    </row>
    <row r="58" spans="2:3" ht="18.75" x14ac:dyDescent="0.3">
      <c r="B58" s="154" t="str">
        <f>Summary!A58</f>
        <v>STANDARD 5 - Organisation's service environment</v>
      </c>
      <c r="C58" s="154"/>
    </row>
    <row r="59" spans="2:3" ht="25.5" x14ac:dyDescent="0.25">
      <c r="B59" s="95" t="s">
        <v>36</v>
      </c>
      <c r="C59" s="88" t="s">
        <v>84</v>
      </c>
    </row>
    <row r="60" spans="2:3" ht="25.5" x14ac:dyDescent="0.25">
      <c r="B60" s="95" t="s">
        <v>39</v>
      </c>
      <c r="C60" s="88" t="s">
        <v>86</v>
      </c>
    </row>
    <row r="61" spans="2:3" ht="25.5" x14ac:dyDescent="0.25">
      <c r="B61" s="92" t="s">
        <v>44</v>
      </c>
      <c r="C61" s="84" t="s">
        <v>88</v>
      </c>
    </row>
    <row r="62" spans="2:3" ht="38.25" x14ac:dyDescent="0.25">
      <c r="B62" s="92" t="s">
        <v>47</v>
      </c>
      <c r="C62" s="84" t="s">
        <v>90</v>
      </c>
    </row>
    <row r="63" spans="2:3" ht="25.5" x14ac:dyDescent="0.25">
      <c r="B63" s="92" t="s">
        <v>50</v>
      </c>
      <c r="C63" s="84" t="s">
        <v>92</v>
      </c>
    </row>
    <row r="64" spans="2:3" ht="18.75" x14ac:dyDescent="0.3">
      <c r="B64" s="155" t="str">
        <f>Summary!A68</f>
        <v>STANDARD 6 - Feedback and complaints</v>
      </c>
      <c r="C64" s="155"/>
    </row>
    <row r="65" spans="2:3" ht="38.25" x14ac:dyDescent="0.25">
      <c r="B65" s="96" t="s">
        <v>36</v>
      </c>
      <c r="C65" s="88" t="s">
        <v>85</v>
      </c>
    </row>
    <row r="66" spans="2:3" ht="38.25" x14ac:dyDescent="0.25">
      <c r="B66" s="96" t="s">
        <v>39</v>
      </c>
      <c r="C66" s="88" t="s">
        <v>87</v>
      </c>
    </row>
    <row r="67" spans="2:3" ht="25.5" x14ac:dyDescent="0.25">
      <c r="B67" s="92" t="s">
        <v>44</v>
      </c>
      <c r="C67" s="84" t="s">
        <v>89</v>
      </c>
    </row>
    <row r="68" spans="2:3" ht="25.5" x14ac:dyDescent="0.25">
      <c r="B68" s="92" t="s">
        <v>47</v>
      </c>
      <c r="C68" s="84" t="s">
        <v>91</v>
      </c>
    </row>
    <row r="69" spans="2:3" ht="25.5" x14ac:dyDescent="0.25">
      <c r="B69" s="92" t="s">
        <v>50</v>
      </c>
      <c r="C69" s="84" t="s">
        <v>93</v>
      </c>
    </row>
    <row r="70" spans="2:3" ht="25.5" x14ac:dyDescent="0.25">
      <c r="B70" s="92" t="s">
        <v>53</v>
      </c>
      <c r="C70" s="84" t="s">
        <v>94</v>
      </c>
    </row>
    <row r="71" spans="2:3" ht="18.75" x14ac:dyDescent="0.3">
      <c r="B71" s="157" t="str">
        <f>Summary!A79</f>
        <v>STANDARD 7 - Human resources</v>
      </c>
      <c r="C71" s="157"/>
    </row>
    <row r="72" spans="2:3" ht="25.5" x14ac:dyDescent="0.25">
      <c r="B72" s="97" t="s">
        <v>36</v>
      </c>
      <c r="C72" s="88" t="s">
        <v>97</v>
      </c>
    </row>
    <row r="73" spans="2:3" ht="25.5" x14ac:dyDescent="0.25">
      <c r="B73" s="97" t="s">
        <v>39</v>
      </c>
      <c r="C73" s="88" t="s">
        <v>121</v>
      </c>
    </row>
    <row r="74" spans="2:3" ht="38.25" x14ac:dyDescent="0.25">
      <c r="B74" s="92" t="s">
        <v>44</v>
      </c>
      <c r="C74" s="84" t="s">
        <v>101</v>
      </c>
    </row>
    <row r="75" spans="2:3" ht="25.5" x14ac:dyDescent="0.25">
      <c r="B75" s="92" t="s">
        <v>47</v>
      </c>
      <c r="C75" s="84" t="s">
        <v>103</v>
      </c>
    </row>
    <row r="76" spans="2:3" ht="25.5" x14ac:dyDescent="0.25">
      <c r="B76" s="92" t="s">
        <v>50</v>
      </c>
      <c r="C76" s="84" t="s">
        <v>105</v>
      </c>
    </row>
    <row r="77" spans="2:3" ht="25.5" x14ac:dyDescent="0.25">
      <c r="B77" s="92" t="s">
        <v>53</v>
      </c>
      <c r="C77" s="84" t="s">
        <v>107</v>
      </c>
    </row>
    <row r="78" spans="2:3" ht="25.5" x14ac:dyDescent="0.25">
      <c r="B78" s="92" t="s">
        <v>56</v>
      </c>
      <c r="C78" s="84" t="s">
        <v>109</v>
      </c>
    </row>
    <row r="79" spans="2:3" ht="18.75" x14ac:dyDescent="0.3">
      <c r="B79" s="156" t="str">
        <f>Summary!A92</f>
        <v>STANDARD 8 - Organisational governance</v>
      </c>
      <c r="C79" s="156"/>
    </row>
    <row r="80" spans="2:3" ht="25.5" x14ac:dyDescent="0.25">
      <c r="B80" s="98" t="s">
        <v>36</v>
      </c>
      <c r="C80" s="88" t="s">
        <v>98</v>
      </c>
    </row>
    <row r="81" spans="2:3" ht="25.5" x14ac:dyDescent="0.25">
      <c r="B81" s="98" t="s">
        <v>39</v>
      </c>
      <c r="C81" s="88" t="s">
        <v>100</v>
      </c>
    </row>
    <row r="82" spans="2:3" ht="25.5" x14ac:dyDescent="0.25">
      <c r="B82" s="92" t="s">
        <v>44</v>
      </c>
      <c r="C82" s="84" t="s">
        <v>102</v>
      </c>
    </row>
    <row r="83" spans="2:3" ht="25.5" x14ac:dyDescent="0.25">
      <c r="B83" s="92" t="s">
        <v>47</v>
      </c>
      <c r="C83" s="84" t="s">
        <v>104</v>
      </c>
    </row>
    <row r="84" spans="2:3" ht="89.25" x14ac:dyDescent="0.25">
      <c r="B84" s="92" t="s">
        <v>50</v>
      </c>
      <c r="C84" s="84" t="s">
        <v>122</v>
      </c>
    </row>
    <row r="85" spans="2:3" ht="142.5" customHeight="1" x14ac:dyDescent="0.25">
      <c r="B85" s="92" t="s">
        <v>53</v>
      </c>
      <c r="C85" s="84" t="s">
        <v>108</v>
      </c>
    </row>
    <row r="86" spans="2:3" ht="63.75" x14ac:dyDescent="0.25">
      <c r="B86" s="92" t="s">
        <v>56</v>
      </c>
      <c r="C86" s="84" t="s">
        <v>110</v>
      </c>
    </row>
    <row r="87" spans="2:3" ht="15" hidden="1" customHeight="1" x14ac:dyDescent="0.25"/>
    <row r="88" spans="2:3" ht="15" hidden="1" customHeight="1" x14ac:dyDescent="0.25"/>
    <row r="89" spans="2:3" ht="15" hidden="1" customHeight="1" x14ac:dyDescent="0.25"/>
    <row r="90" spans="2:3" ht="15" hidden="1" customHeight="1" x14ac:dyDescent="0.25"/>
    <row r="91" spans="2:3" ht="15" hidden="1" customHeight="1" x14ac:dyDescent="0.25"/>
    <row r="92" spans="2:3" ht="15" hidden="1" customHeight="1" x14ac:dyDescent="0.25"/>
    <row r="93" spans="2:3" ht="15" hidden="1" customHeight="1" x14ac:dyDescent="0.25"/>
    <row r="94" spans="2:3" ht="15" hidden="1" customHeight="1" x14ac:dyDescent="0.25"/>
    <row r="95" spans="2:3" ht="15" hidden="1" customHeight="1" x14ac:dyDescent="0.25"/>
  </sheetData>
  <sheetProtection formatCells="0" formatColumns="0" formatRows="0" insertColumns="0" insertRows="0" insertHyperlinks="0" deleteColumns="0" deleteRows="0" selectLockedCells="1" sort="0" autoFilter="0"/>
  <mergeCells count="12">
    <mergeCell ref="B58:C58"/>
    <mergeCell ref="B64:C64"/>
    <mergeCell ref="B79:C79"/>
    <mergeCell ref="B71:C71"/>
    <mergeCell ref="B7:C7"/>
    <mergeCell ref="B19:C19"/>
    <mergeCell ref="B21:C21"/>
    <mergeCell ref="B30:C30"/>
    <mergeCell ref="B38:C38"/>
    <mergeCell ref="B48:C48"/>
    <mergeCell ref="B8:C8"/>
    <mergeCell ref="B9:C9"/>
  </mergeCells>
  <dataValidations disablePrompts="1" count="2">
    <dataValidation allowBlank="1" showInputMessage="1" showErrorMessage="1" prompt="Enter a date value (DD-MM-YYYY)" sqref="B38 B48 B58 B64 B79 B71 B30" xr:uid="{A677CE0D-58FE-414B-B175-AF60EFB3B49A}"/>
    <dataValidation allowBlank="1" showErrorMessage="1" sqref="B72:B73 B80:B81 B65:B66 B59:B60 B49:B50 B39:B40 B31:B32 B22:B23" xr:uid="{D22385F9-B14D-4566-8D00-FCA25AD4891A}"/>
  </dataValidations>
  <hyperlinks>
    <hyperlink ref="B24" location="'Standard 1'!A11" display="(3)(a)" xr:uid="{3CF7A8F6-920F-4CB4-9B8D-791578F8FA55}"/>
    <hyperlink ref="B25" location="'Standard 1'!A12" display="(3)(b)" xr:uid="{BF4AECAA-7CCB-4E37-BC49-AC44180C34BD}"/>
    <hyperlink ref="B26" location="'Standard 1'!A13" display="(3)(c)" xr:uid="{BA9602E0-081B-48CC-8ECE-D3E5ECD6A52A}"/>
    <hyperlink ref="B27" location="'Standard 1'!A114" display="(3)(d)" xr:uid="{99173CF8-CADD-4E27-A9FB-244667F41951}"/>
    <hyperlink ref="B28" location="'Standard 1'!A15" display="(3)(e)" xr:uid="{79FA384A-05CD-472D-A16E-935120B08ED9}"/>
    <hyperlink ref="B29" location="'Standard 1'!A16" display="(3)(f)" xr:uid="{64B8F6ED-4DA3-4344-8949-980C53C598C8}"/>
    <hyperlink ref="B33" location="'Standard 2'!A11" display="(3)(a)" xr:uid="{775FD252-8C70-4368-9BBE-F9F28218941B}"/>
    <hyperlink ref="B34" location="'Standard 2'!A12" display="(3)(b)" xr:uid="{73BB16CF-1191-4BB6-A29C-8EA2454D692D}"/>
    <hyperlink ref="B35" location="'Standard 2'!A13" display="(3)(c)" xr:uid="{D81F2605-DD43-423F-B7E7-3E4EE5FF86CB}"/>
    <hyperlink ref="B36" location="'Standard 2'!A14" display="(3)(d)" xr:uid="{D2F5102E-086D-4B92-B4E4-EC09AD761247}"/>
    <hyperlink ref="B37" location="'Standard 2'!A15" display="(3)(e)" xr:uid="{EF1D2AB9-AAB7-42CB-B460-DDFF57EBC23A}"/>
    <hyperlink ref="B41" location="'Standard 3'!A11" display="(3)(a)" xr:uid="{1ED666F1-83E2-437C-A71D-F27746E0D852}"/>
    <hyperlink ref="B42" location="'Standard 3'!A12" display="(3)(b)" xr:uid="{3D982E34-32E0-4ECF-B552-815B1274CF03}"/>
    <hyperlink ref="B43" location="'Standard 3'!A13" display="(3)(c)" xr:uid="{EEA3CF7F-F4F7-4DA3-9436-A0DE30D90BCA}"/>
    <hyperlink ref="B44" location="'Standard 3'!A14" display="(3)(d)" xr:uid="{EA6E78B6-F2D1-4435-92F7-AF3F37D0E45B}"/>
    <hyperlink ref="B45" location="'Standard 3'!A15" display="(3)(e)" xr:uid="{C1093452-2776-42E2-9566-939F0B582618}"/>
    <hyperlink ref="B46" location="'Standard 3'!A16" display="(3)(f)" xr:uid="{6C656AC4-EF36-44CD-BEC3-F0E30A318C95}"/>
    <hyperlink ref="B47" location="'Standard 3'!A17" display="(3)(g)" xr:uid="{BA22552B-DB6E-472C-BC80-929426D259DB}"/>
    <hyperlink ref="B51" location="'Standard 4'!A11" display="(3)(a)" xr:uid="{E62100E3-5BF9-4B87-9AF1-52FD1637B51B}"/>
    <hyperlink ref="B52" location="'Standard 4'!A12" display="(3)(b)" xr:uid="{3A1B22DC-5945-428D-9A4F-6F2C86D3EBB3}"/>
    <hyperlink ref="B53" location="'Standard 4'!A13" display="(3)(c)" xr:uid="{80E53746-3BFB-422F-83E1-755833557FCB}"/>
    <hyperlink ref="B54" location="'Standard 4'!A14" display="(3)(d)" xr:uid="{F7355DB2-6265-4BAA-9484-DA61EDE9D209}"/>
    <hyperlink ref="B55" location="'Standard 4'!A15" display="(3)(e)" xr:uid="{F50357B4-CBBA-42BB-A712-1071081EACF6}"/>
    <hyperlink ref="B56" location="'Standard 4'!A16" display="(3)(f)" xr:uid="{9B0983A4-AEE1-4554-9B73-CC6A5D7CF17E}"/>
    <hyperlink ref="B57" location="'Standard 4'!A17" display="(3)(g)" xr:uid="{45433DDA-E2C5-4C4E-B9BE-1944F8DB0BC5}"/>
    <hyperlink ref="B61" location="'Standard 5'!A11" display="(3)(a)" xr:uid="{DEDD3923-9642-4B42-AEB8-5439E0B31CE7}"/>
    <hyperlink ref="B62" location="'Standard 5'!A12" display="(3)(b)" xr:uid="{1F3115E9-06C0-4458-8DAD-2E2AE97DC22C}"/>
    <hyperlink ref="B63" location="'Standard 5'!A13" display="(3)(c)" xr:uid="{A36DCAE7-B81B-4E3D-9E65-8C4DEE209215}"/>
    <hyperlink ref="B67" location="'Standard 6'!A11" display="(3)(a)" xr:uid="{5C4BDD96-DA40-4C0E-BB08-56BCBB441E7F}"/>
    <hyperlink ref="B68" location="'Standard 6'!A12" display="(3)(b)" xr:uid="{08CBBD08-B5DB-41E7-8958-9D3DC5BDC9C3}"/>
    <hyperlink ref="B69" location="'Standard 6'!A13" display="(3)(c)" xr:uid="{BCB3E4A1-3F99-43DF-8EF0-2C9D53060F82}"/>
    <hyperlink ref="B70" location="'Standard 6'!A14" display="(3)(d)" xr:uid="{F02FE8E8-CC7A-48FE-8392-60309C950822}"/>
    <hyperlink ref="B74" location="'Standard 7'!A11" display="(3)(a)" xr:uid="{4C91F652-D744-466D-8A2D-C605D2772732}"/>
    <hyperlink ref="B75" location="'Standard 7'!A12" display="(3)(b)" xr:uid="{B42754E0-EBCD-4CED-87F6-F9348C585550}"/>
    <hyperlink ref="B76" location="'Standard 7'!A13" display="(3)(c)" xr:uid="{744AA5FC-26FD-4AFB-A8EC-FC725820AEE3}"/>
    <hyperlink ref="B77" location="'Standard 7'!A14" display="(3)(d)" xr:uid="{9300F546-A51A-4C15-B3B2-9477A3834672}"/>
    <hyperlink ref="B78" location="'Standard 7'!A15" display="(3)(e)" xr:uid="{E8ACFF46-946B-42E3-8DA8-D5A003CE83D7}"/>
    <hyperlink ref="B82" location="'Standard 8'!A11" display="(3)(a)" xr:uid="{0826C0A4-8BC6-4F65-A2F2-D226679B47F5}"/>
    <hyperlink ref="B83" location="'Standard 8'!A12" display="(3)(b)" xr:uid="{543032DD-7B3C-4078-A87F-FF2752BFBEC4}"/>
    <hyperlink ref="B84" location="'Standard 8'!A13" display="(3)(c)" xr:uid="{B9B1C5F2-CE26-4B09-87D6-8C1623994B41}"/>
    <hyperlink ref="B85" location="'Standard 8'!A14" display="(3)(d)" xr:uid="{70F764CA-A10E-446C-AFEE-7301E68235DD}"/>
    <hyperlink ref="B86" location="'Standard 8'!A15" display="(3)(e)" xr:uid="{84CC68A6-1718-4874-BC0F-8AA10455B410}"/>
  </hyperlink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A5D6-EDF4-47F0-980A-D050849BD036}">
  <sheetPr codeName="Sheet13"/>
  <dimension ref="A5:D18"/>
  <sheetViews>
    <sheetView zoomScaleNormal="100" workbookViewId="0">
      <selection activeCell="C29" sqref="C29"/>
    </sheetView>
  </sheetViews>
  <sheetFormatPr defaultRowHeight="15" x14ac:dyDescent="0.25"/>
  <cols>
    <col min="1" max="1" width="15.7109375" customWidth="1"/>
    <col min="2" max="2" width="65.140625" customWidth="1"/>
  </cols>
  <sheetData>
    <row r="5" spans="1:4" x14ac:dyDescent="0.25">
      <c r="A5" s="59" t="s">
        <v>123</v>
      </c>
      <c r="B5" s="47" t="s">
        <v>124</v>
      </c>
    </row>
    <row r="6" spans="1:4" ht="45" x14ac:dyDescent="0.25">
      <c r="A6" s="167" t="s">
        <v>125</v>
      </c>
      <c r="B6" s="49" t="s">
        <v>126</v>
      </c>
    </row>
    <row r="7" spans="1:4" ht="45" x14ac:dyDescent="0.25">
      <c r="A7" s="168"/>
      <c r="B7" s="49" t="s">
        <v>127</v>
      </c>
    </row>
    <row r="8" spans="1:4" ht="45" x14ac:dyDescent="0.25">
      <c r="A8" s="168"/>
      <c r="B8" s="49" t="s">
        <v>128</v>
      </c>
    </row>
    <row r="9" spans="1:4" ht="45" x14ac:dyDescent="0.25">
      <c r="A9" s="169"/>
      <c r="B9" s="49" t="s">
        <v>129</v>
      </c>
    </row>
    <row r="10" spans="1:4" ht="30" x14ac:dyDescent="0.25">
      <c r="A10" s="170" t="s">
        <v>130</v>
      </c>
      <c r="B10" s="49" t="s">
        <v>131</v>
      </c>
    </row>
    <row r="11" spans="1:4" ht="30" x14ac:dyDescent="0.25">
      <c r="A11" s="171"/>
      <c r="B11" s="49" t="s">
        <v>132</v>
      </c>
    </row>
    <row r="12" spans="1:4" ht="45" x14ac:dyDescent="0.25">
      <c r="A12" s="171"/>
      <c r="B12" s="49" t="s">
        <v>133</v>
      </c>
    </row>
    <row r="13" spans="1:4" ht="45" x14ac:dyDescent="0.25">
      <c r="A13" s="172"/>
      <c r="B13" s="49" t="s">
        <v>134</v>
      </c>
    </row>
    <row r="14" spans="1:4" ht="45" x14ac:dyDescent="0.25">
      <c r="A14" s="164" t="s">
        <v>135</v>
      </c>
      <c r="B14" s="49" t="s">
        <v>136</v>
      </c>
    </row>
    <row r="15" spans="1:4" ht="45" x14ac:dyDescent="0.25">
      <c r="A15" s="165"/>
      <c r="B15" s="49" t="s">
        <v>137</v>
      </c>
      <c r="D15" s="1"/>
    </row>
    <row r="16" spans="1:4" ht="30" x14ac:dyDescent="0.25">
      <c r="A16" s="165"/>
      <c r="B16" s="49" t="s">
        <v>138</v>
      </c>
    </row>
    <row r="17" spans="1:2" ht="45" x14ac:dyDescent="0.25">
      <c r="A17" s="166"/>
      <c r="B17" s="49" t="s">
        <v>139</v>
      </c>
    </row>
    <row r="18" spans="1:2" ht="63" customHeight="1" x14ac:dyDescent="0.25">
      <c r="A18" s="99" t="s">
        <v>140</v>
      </c>
      <c r="B18" s="49" t="s">
        <v>141</v>
      </c>
    </row>
  </sheetData>
  <sheetProtection formatCells="0" formatColumns="0" formatRows="0" insertColumns="0" insertRows="0" insertHyperlinks="0" deleteColumns="0" deleteRows="0" selectLockedCells="1" sort="0" autoFilter="0"/>
  <mergeCells count="3">
    <mergeCell ref="A14:A17"/>
    <mergeCell ref="A6:A9"/>
    <mergeCell ref="A10:A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93E6-0EAD-4ABC-B48A-54AFA963D9DB}">
  <sheetPr codeName="Sheet5">
    <tabColor rgb="FFFF6969"/>
    <pageSetUpPr fitToPage="1"/>
  </sheetPr>
  <dimension ref="A1:G23"/>
  <sheetViews>
    <sheetView topLeftCell="A4" zoomScale="85" zoomScaleNormal="85" zoomScaleSheetLayoutView="69" zoomScalePageLayoutView="70" workbookViewId="0">
      <selection activeCell="F11" sqref="F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73" t="str">
        <f>_xlfn.CONCAT(B7," - ",B8)</f>
        <v>STANDARD 1 - Consumer dignity and choice</v>
      </c>
      <c r="B5" s="174"/>
      <c r="C5" s="174"/>
      <c r="D5" s="174"/>
      <c r="E5" s="174"/>
      <c r="F5" s="174"/>
      <c r="G5" s="174"/>
    </row>
    <row r="6" spans="1:7" x14ac:dyDescent="0.25"/>
    <row r="7" spans="1:7" ht="21" x14ac:dyDescent="0.35">
      <c r="B7" s="5" t="str">
        <f>UPPER(LEFT(Index_vA!B12,10))</f>
        <v>STANDARD 1</v>
      </c>
      <c r="D7" s="32" t="s">
        <v>142</v>
      </c>
      <c r="E7" s="32" t="s">
        <v>143</v>
      </c>
    </row>
    <row r="8" spans="1:7" ht="126.75" customHeight="1" x14ac:dyDescent="0.25">
      <c r="B8" s="8" t="str">
        <f>RIGHT(Index_vA!B12,(LEN(Index_vA!B12)-FIND(":",Index_vA!B12))-1)</f>
        <v>Consumer dignity and choice</v>
      </c>
      <c r="D8" s="30" t="str">
        <f>Index_vA!C13</f>
        <v>I am treated with dignity and respect, and can maintain my identity. I can make informed choices about my care and services, and live the life I choose.</v>
      </c>
      <c r="E8" s="30" t="str">
        <f>Index_vA!C14</f>
        <v>The organisation:
(a)	has a culture of inclusion and respect for consumers; and
(b)	supports consumers to exercise choice and independence; and
(c)	respects consumers’ privacy.</v>
      </c>
    </row>
    <row r="9" spans="1:7" x14ac:dyDescent="0.25"/>
    <row r="10" spans="1:7" ht="30" x14ac:dyDescent="0.25">
      <c r="A10" s="42" t="s">
        <v>42</v>
      </c>
      <c r="B10" s="42" t="s">
        <v>43</v>
      </c>
      <c r="C10" s="42" t="s">
        <v>144</v>
      </c>
      <c r="D10" s="10" t="s">
        <v>145</v>
      </c>
      <c r="E10" s="42" t="s">
        <v>146</v>
      </c>
      <c r="F10" s="42" t="s">
        <v>147</v>
      </c>
      <c r="G10" s="42" t="s">
        <v>148</v>
      </c>
    </row>
    <row r="11" spans="1:7" ht="30" x14ac:dyDescent="0.25">
      <c r="A11" s="11" t="str">
        <f>Index_vA!B17</f>
        <v>(3)(a)</v>
      </c>
      <c r="B11" s="13" t="str">
        <f>Index_vA!C17</f>
        <v>Each consumer is treated with dignity and respect, with their identity, culture and diversity 	valued.</v>
      </c>
      <c r="C11" s="100"/>
      <c r="D11" s="101"/>
      <c r="E11" s="100"/>
      <c r="F11" s="102"/>
      <c r="G11" s="100" t="str">
        <f>IF(C11="Not Applicable","You have selected 'Not Applicable' as the self rating, please outline why the Standard or the requirement does not apply.","")</f>
        <v/>
      </c>
    </row>
    <row r="12" spans="1:7" x14ac:dyDescent="0.25">
      <c r="A12" s="11" t="str">
        <f>Index_vA!B18</f>
        <v>(3)(b)</v>
      </c>
      <c r="B12" s="13" t="str">
        <f>Index_vA!C18</f>
        <v>Care and services are culturally safe.</v>
      </c>
      <c r="C12" s="100"/>
      <c r="D12" s="101"/>
      <c r="E12" s="100"/>
      <c r="F12" s="102"/>
      <c r="G12" s="100" t="str">
        <f t="shared" ref="G12:G16" si="0">IF(C12="Not Applicable","You have selected 'Not Applicable' as the self rating, please outline why the Standard or the requirement does not apply.","")</f>
        <v/>
      </c>
    </row>
    <row r="13" spans="1:7" ht="150" x14ac:dyDescent="0.25">
      <c r="A13" s="11" t="str">
        <f>Index_vA!B19</f>
        <v>(3)(c)</v>
      </c>
      <c r="B13" s="13" t="str">
        <f>Index_vA!C19</f>
        <v>Each consumer is supported to exercise choice and independence, including to:
(i)	 Make decisions about their own care and the way care and services are delivered; 
(ii)	 make decisions about when family, friends, carers or others should be involved in their care; 
(iii)	 communicate their decisions; and
(iv)	 make connections with others and maintain relationships of choice, including intimate relationships</v>
      </c>
      <c r="C13" s="100"/>
      <c r="D13" s="101"/>
      <c r="E13" s="100"/>
      <c r="F13" s="102"/>
      <c r="G13" s="100" t="str">
        <f t="shared" si="0"/>
        <v/>
      </c>
    </row>
    <row r="14" spans="1:7" ht="30" x14ac:dyDescent="0.25">
      <c r="A14" s="11" t="str">
        <f>Index_vA!B20</f>
        <v>(3)(d)</v>
      </c>
      <c r="B14" s="13" t="str">
        <f>Index_vA!C20</f>
        <v>Each consumer is supported to take risks to enable them to live the best life they can.</v>
      </c>
      <c r="C14" s="100"/>
      <c r="D14" s="101"/>
      <c r="E14" s="100"/>
      <c r="F14" s="102"/>
      <c r="G14" s="100" t="str">
        <f t="shared" si="0"/>
        <v/>
      </c>
    </row>
    <row r="15" spans="1:7" ht="60" x14ac:dyDescent="0.25">
      <c r="A15" s="11" t="str">
        <f>Index_vA!B21</f>
        <v>(3)(e)</v>
      </c>
      <c r="B15" s="13" t="str">
        <f>Index_vA!C21</f>
        <v>Information provided to each consumer is current, accurate and timely, and communicated in a way that is clear, easy to understand and enables them to exercise choice.</v>
      </c>
      <c r="C15" s="100"/>
      <c r="D15" s="101"/>
      <c r="E15" s="100"/>
      <c r="F15" s="102"/>
      <c r="G15" s="100" t="str">
        <f t="shared" si="0"/>
        <v/>
      </c>
    </row>
    <row r="16" spans="1:7" ht="30" x14ac:dyDescent="0.25">
      <c r="A16" s="11" t="str">
        <f>Index_vA!B22</f>
        <v>(3)(f)</v>
      </c>
      <c r="B16" s="13" t="str">
        <f>Index_vA!C22</f>
        <v>Each consumer’s privacy is respected and personal information kept confidential.</v>
      </c>
      <c r="C16" s="100"/>
      <c r="D16" s="101"/>
      <c r="E16" s="100"/>
      <c r="F16" s="102"/>
      <c r="G16" s="100" t="str">
        <f t="shared" si="0"/>
        <v/>
      </c>
    </row>
    <row r="17" spans="1:2" x14ac:dyDescent="0.25"/>
    <row r="18" spans="1:2" ht="32.25" thickBot="1" x14ac:dyDescent="0.3">
      <c r="B18" s="64" t="s">
        <v>149</v>
      </c>
    </row>
    <row r="19" spans="1:2" ht="15.75" thickBot="1" x14ac:dyDescent="0.3">
      <c r="A19" s="61" t="s">
        <v>20</v>
      </c>
      <c r="B19" s="103"/>
    </row>
    <row r="20" spans="1:2" ht="15.75" thickBot="1" x14ac:dyDescent="0.3">
      <c r="A20" s="61" t="s">
        <v>21</v>
      </c>
      <c r="B20" s="103"/>
    </row>
    <row r="21" spans="1:2" ht="15" hidden="1" customHeight="1" x14ac:dyDescent="0.25"/>
    <row r="22" spans="1:2" ht="15" hidden="1" customHeight="1" x14ac:dyDescent="0.25"/>
    <row r="23" spans="1:2" ht="15" hidden="1" customHeight="1" x14ac:dyDescent="0.25"/>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hours" sqref="B19" xr:uid="{BD1D420D-5E75-49EC-9CD0-68BAF15C6A3D}"/>
    <dataValidation allowBlank="1" showInputMessage="1" showErrorMessage="1" prompt="Enter estimated minutes" sqref="B20" xr:uid="{415204D2-E656-4AE9-8D62-E550C454EB38}"/>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6" xr:uid="{C20041F8-FC5A-4849-BA3F-72C561003EF0}"/>
    <dataValidation allowBlank="1" showInputMessage="1" showErrorMessage="1" prompt="Enter a date value (DD-MMM-YYYY)" sqref="F11:F16" xr:uid="{4205E90B-9B72-4137-B87E-E8DFE9F5257A}"/>
  </dataValidations>
  <pageMargins left="0.7" right="0.7" top="0.75" bottom="0.75" header="0.3" footer="0.3"/>
  <pageSetup paperSize="9" scale="52"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75" operator="equal" id="{2E641590-62AE-4FB0-A648-FDC65123D1FB}">
            <xm:f>'Reference (to hide)'!$A$4</xm:f>
            <x14:dxf>
              <fill>
                <patternFill>
                  <bgColor rgb="FFEAEAEA"/>
                </patternFill>
              </fill>
            </x14:dxf>
          </x14:cfRule>
          <x14:cfRule type="cellIs" priority="176" operator="equal" id="{B38A8F1B-DA14-4C1B-9AB7-66602E3E03B6}">
            <xm:f>'Reference (to hide)'!$A$3</xm:f>
            <x14:dxf>
              <fill>
                <patternFill>
                  <bgColor theme="8" tint="0.79998168889431442"/>
                </patternFill>
              </fill>
            </x14:dxf>
          </x14:cfRule>
          <x14:cfRule type="cellIs" priority="177" operator="equal" id="{6DD5AE21-4AFC-44DA-8C2A-7C82132D3D8F}">
            <xm:f>'Reference (to hide)'!$A$2</xm:f>
            <x14:dxf>
              <fill>
                <patternFill>
                  <bgColor theme="3" tint="0.59996337778862885"/>
                </patternFill>
              </fill>
            </x14:dxf>
          </x14:cfRule>
          <x14:cfRule type="cellIs" priority="193" operator="equal" id="{003B0219-2CDB-4405-80F5-40C438B24F6C}">
            <xm:f>'Reference (to hide)'!$A$1</xm:f>
            <x14:dxf>
              <fill>
                <patternFill>
                  <bgColor rgb="FF708DBC"/>
                </patternFill>
              </fill>
            </x14:dxf>
          </x14:cfRule>
          <xm:sqref>C11:C16</xm:sqref>
        </x14:conditionalFormatting>
        <x14:conditionalFormatting xmlns:xm="http://schemas.microsoft.com/office/excel/2006/main">
          <x14:cfRule type="cellIs" priority="1" operator="equal" id="{A6AD12D4-DA48-4A22-BB1B-2FC95D9FEA4E}">
            <xm:f>'Reference (to hide)'!$A$4</xm:f>
            <x14:dxf>
              <fill>
                <patternFill>
                  <bgColor rgb="FFEAEAEA"/>
                </patternFill>
              </fill>
            </x14:dxf>
          </x14:cfRule>
          <x14:cfRule type="cellIs" priority="2" operator="equal" id="{8EC80622-84C0-4ED4-AF13-BA61B5ACBD31}">
            <xm:f>'Reference (to hide)'!$A$3</xm:f>
            <x14:dxf>
              <fill>
                <patternFill>
                  <bgColor theme="8" tint="0.79998168889431442"/>
                </patternFill>
              </fill>
            </x14:dxf>
          </x14:cfRule>
          <x14:cfRule type="cellIs" priority="3" operator="equal" id="{45084618-8EF8-4DCA-86AB-360C6004E9E5}">
            <xm:f>'Reference (to hide)'!$A$2</xm:f>
            <x14:dxf>
              <fill>
                <patternFill>
                  <bgColor theme="3" tint="0.59996337778862885"/>
                </patternFill>
              </fill>
            </x14:dxf>
          </x14:cfRule>
          <x14:cfRule type="cellIs" priority="20" operator="equal" id="{9A5A10BC-4766-416E-902B-F8699E7071C6}">
            <xm:f>'Reference (to hide)'!$A$4</xm:f>
            <x14:dxf>
              <fill>
                <patternFill>
                  <bgColor rgb="FFEAEAEA"/>
                </patternFill>
              </fill>
            </x14:dxf>
          </x14:cfRule>
          <x14:cfRule type="cellIs" priority="21" operator="equal" id="{DFB2E6F0-36E9-44CD-B5EF-2D78022FE082}">
            <xm:f>'Reference (to hide)'!$A$3</xm:f>
            <x14:dxf>
              <fill>
                <patternFill>
                  <bgColor theme="8" tint="0.79998168889431442"/>
                </patternFill>
              </fill>
            </x14:dxf>
          </x14:cfRule>
          <x14:cfRule type="cellIs" priority="22" operator="equal" id="{4ECA5A46-D934-42CD-8B16-A761A421FC4B}">
            <xm:f>'Reference (to hide)'!$A$2</xm:f>
            <x14:dxf>
              <fill>
                <patternFill>
                  <bgColor theme="3" tint="0.59996337778862885"/>
                </patternFill>
              </fill>
            </x14:dxf>
          </x14:cfRule>
          <xm:sqref>C12:C16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E5CE8C51-BCFC-4B3D-AFEB-B77A526C8F11}">
          <x14:formula1>
            <xm:f>'Reference (to hide)'!$A$1:$A$4</xm:f>
          </x14:formula1>
          <xm:sqref>C11:C16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5AC0-87B0-4373-8D5A-217F3104355C}">
  <sheetPr codeName="Sheet6">
    <tabColor theme="7" tint="0.39997558519241921"/>
  </sheetPr>
  <dimension ref="A1:G19"/>
  <sheetViews>
    <sheetView zoomScale="85" zoomScaleNormal="85" zoomScalePageLayoutView="70" workbookViewId="0">
      <selection activeCell="F11" sqref="F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75" t="str">
        <f>_xlfn.CONCAT(B7," - ",B8)</f>
        <v>STANDARD 2 - Ongoing assessment and planning with consumers</v>
      </c>
      <c r="B5" s="176"/>
      <c r="C5" s="176"/>
      <c r="D5" s="176"/>
      <c r="E5" s="176"/>
      <c r="F5" s="176"/>
      <c r="G5" s="176"/>
    </row>
    <row r="6" spans="1:7" x14ac:dyDescent="0.25"/>
    <row r="7" spans="1:7" ht="21" x14ac:dyDescent="0.35">
      <c r="B7" s="5" t="str">
        <f>UPPER(LEFT(Index_vA!E12,10))</f>
        <v>STANDARD 2</v>
      </c>
      <c r="D7" s="33" t="s">
        <v>142</v>
      </c>
      <c r="E7" s="33" t="s">
        <v>143</v>
      </c>
    </row>
    <row r="8" spans="1:7" ht="138.75" customHeight="1" x14ac:dyDescent="0.25">
      <c r="B8" s="8" t="str">
        <f>RIGHT(Index_vA!E12,(LEN(Index_vA!E12)-FIND(":",Index_vA!E12))-1)</f>
        <v>Ongoing assessment and planning with consumers</v>
      </c>
      <c r="D8" s="30" t="str">
        <f>Index_vA!F13</f>
        <v>I am a partner in ongoing assessment and planning that helps me get the care and services I need for my health and well-being.</v>
      </c>
      <c r="E8" s="30" t="str">
        <f>Index_vA!F14</f>
        <v>The organisation undertakes initial and ongoing assessment and planning for care and services in partnership with the consumer.  Assessment and planning has a focus on optimising health and well-being in accordance with the consumer’s needs, goals and preferences.</v>
      </c>
    </row>
    <row r="9" spans="1:7" x14ac:dyDescent="0.25"/>
    <row r="10" spans="1:7" ht="30" x14ac:dyDescent="0.25">
      <c r="A10" s="52" t="s">
        <v>42</v>
      </c>
      <c r="B10" s="52" t="s">
        <v>43</v>
      </c>
      <c r="C10" s="52" t="s">
        <v>144</v>
      </c>
      <c r="D10" s="9" t="s">
        <v>145</v>
      </c>
      <c r="E10" s="52" t="s">
        <v>146</v>
      </c>
      <c r="F10" s="52" t="s">
        <v>147</v>
      </c>
      <c r="G10" s="52" t="s">
        <v>148</v>
      </c>
    </row>
    <row r="11" spans="1:7" ht="60" x14ac:dyDescent="0.25">
      <c r="A11" s="11" t="str">
        <f>Index_vA!E17</f>
        <v>(3)(a)</v>
      </c>
      <c r="B11" s="13" t="str">
        <f>Index_vA!F17</f>
        <v>Assessment and planning, including consideration of risks to the consumer’s health and well-	being, informs the delivery of safe and effective care and services.</v>
      </c>
      <c r="C11" s="100"/>
      <c r="D11" s="101"/>
      <c r="E11" s="100"/>
      <c r="F11" s="102"/>
      <c r="G11" s="100" t="str">
        <f>IF(C11="Not Applicable","You have selected 'Not Applicable' as the self rating, please outline why the Standard or the requirement does not apply.","")</f>
        <v/>
      </c>
    </row>
    <row r="12" spans="1:7" ht="60" x14ac:dyDescent="0.25">
      <c r="A12" s="11" t="str">
        <f>Index_vA!E18</f>
        <v>(3)(b)</v>
      </c>
      <c r="B12" s="13" t="str">
        <f>Index_vA!F18</f>
        <v>Assessment and planning identifies and addresses the consumer’s current needs, goals and preferences, including advance care planning and end of life planning if the consumer wishes.</v>
      </c>
      <c r="C12" s="100"/>
      <c r="D12" s="101"/>
      <c r="E12" s="100"/>
      <c r="F12" s="102"/>
      <c r="G12" s="100" t="str">
        <f t="shared" ref="G12:G15" si="0">IF(C12="Not Applicable","You have selected 'Not Applicable' as the self rating, please outline why the Standard or the requirement does not apply.","")</f>
        <v/>
      </c>
    </row>
    <row r="13" spans="1:7" ht="120" x14ac:dyDescent="0.25">
      <c r="A13" s="11" t="str">
        <f>Index_vA!E19</f>
        <v>(3)(c)</v>
      </c>
      <c r="B13" s="13" t="str">
        <f>Index_vA!F19</f>
        <v>Assessment and planning: 
(i)	 is based on ongoing partnership with the consumer and others that the consumer wishes to involve in assessment, planning and review of the consumer’s care and services; and
(ii)	 includes other organisations, and individuals and providers of other care and services, that are involved in the care of the consumer.</v>
      </c>
      <c r="C13" s="100"/>
      <c r="D13" s="101"/>
      <c r="E13" s="100"/>
      <c r="F13" s="102"/>
      <c r="G13" s="100" t="str">
        <f t="shared" si="0"/>
        <v/>
      </c>
    </row>
    <row r="14" spans="1:7" ht="75" x14ac:dyDescent="0.25">
      <c r="A14" s="11" t="str">
        <f>Index_vA!E20</f>
        <v>(3)(d)</v>
      </c>
      <c r="B14" s="13" t="str">
        <f>Index_vA!F20</f>
        <v>The outcomes of assessment and planning are effectively communicated to the consumer and documented in a care and services plan that is readily available to the consumer, and where care and services are provided.</v>
      </c>
      <c r="C14" s="100"/>
      <c r="D14" s="101"/>
      <c r="E14" s="100"/>
      <c r="F14" s="102"/>
      <c r="G14" s="100" t="str">
        <f t="shared" si="0"/>
        <v/>
      </c>
    </row>
    <row r="15" spans="1:7" ht="60" x14ac:dyDescent="0.25">
      <c r="A15" s="11" t="str">
        <f>Index_vA!E21</f>
        <v>(3)(e)</v>
      </c>
      <c r="B15" s="13" t="str">
        <f>Index_vA!F21</f>
        <v>Care and services are reviewed regularly for effectiveness, and when circumstances change 	or when incidents impact on the needs, goals or preferences of the consumer.</v>
      </c>
      <c r="C15" s="100"/>
      <c r="D15" s="101"/>
      <c r="E15" s="100"/>
      <c r="F15" s="102"/>
      <c r="G15" s="100" t="str">
        <f t="shared" si="0"/>
        <v/>
      </c>
    </row>
    <row r="16" spans="1:7" x14ac:dyDescent="0.25"/>
    <row r="17" spans="1:2" ht="32.25" thickBot="1" x14ac:dyDescent="0.3">
      <c r="B17" s="64" t="s">
        <v>149</v>
      </c>
    </row>
    <row r="18" spans="1:2" ht="15.75" thickBot="1" x14ac:dyDescent="0.3">
      <c r="A18" s="61" t="s">
        <v>20</v>
      </c>
      <c r="B18" s="103"/>
    </row>
    <row r="19" spans="1:2" ht="15.75" thickBot="1" x14ac:dyDescent="0.3">
      <c r="A19" s="61" t="s">
        <v>21</v>
      </c>
      <c r="B19"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minutes" sqref="B19" xr:uid="{929D004C-8C7F-4224-8D43-9B3B8132F71D}"/>
    <dataValidation allowBlank="1" showInputMessage="1" showErrorMessage="1" prompt="Enter estimated hours" sqref="B18" xr:uid="{EB48F65B-1E0C-4776-AF09-AEFB76E36464}"/>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5" xr:uid="{51CB3359-9906-4312-85B5-AD26EA607A98}"/>
    <dataValidation allowBlank="1" showInputMessage="1" showErrorMessage="1" prompt="Enter a date value (DD-MMM-YYYY)" sqref="F11:F15" xr:uid="{59A90953-B08D-4F75-B835-4D17491943EE}"/>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8E930F47-A3F3-4A4F-9B5D-85B3D5FE3D8E}">
            <xm:f>'Reference (to hide)'!$A$4</xm:f>
            <x14:dxf>
              <fill>
                <patternFill>
                  <bgColor rgb="FFEAEAEA"/>
                </patternFill>
              </fill>
            </x14:dxf>
          </x14:cfRule>
          <x14:cfRule type="cellIs" priority="2" operator="equal" id="{BBEEEE88-85A9-4FCE-B5C3-0558AC60527F}">
            <xm:f>'Reference (to hide)'!$A$3</xm:f>
            <x14:dxf>
              <fill>
                <patternFill>
                  <bgColor theme="8" tint="0.79998168889431442"/>
                </patternFill>
              </fill>
            </x14:dxf>
          </x14:cfRule>
          <x14:cfRule type="cellIs" priority="3" operator="equal" id="{A5CD60C5-00FB-4DB5-A0D1-006221B289B3}">
            <xm:f>'Reference (to hide)'!$A$2</xm:f>
            <x14:dxf>
              <fill>
                <patternFill>
                  <bgColor theme="3" tint="0.59996337778862885"/>
                </patternFill>
              </fill>
            </x14:dxf>
          </x14:cfRule>
          <x14:cfRule type="cellIs" priority="4" operator="equal" id="{A7680C85-32F3-46F8-B83F-A154CF6AEDEA}">
            <xm:f>'Reference (to hide)'!$A$1</xm:f>
            <x14:dxf>
              <fill>
                <patternFill>
                  <bgColor rgb="FF708DBC"/>
                </patternFill>
              </fill>
            </x14:dxf>
          </x14:cfRule>
          <xm:sqref>C11:C15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5DB97CC8-5973-4DDD-9611-90C1C63D4582}">
          <x14:formula1>
            <xm:f>'Reference (to hide)'!$A$1:$A$4</xm:f>
          </x14:formula1>
          <xm:sqref>C11:C15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7493-D2FC-429E-9968-B7B299BED169}">
  <sheetPr codeName="Sheet7">
    <tabColor rgb="FF809FD6"/>
  </sheetPr>
  <dimension ref="A1:G21"/>
  <sheetViews>
    <sheetView topLeftCell="A2" zoomScale="85" zoomScaleNormal="85" zoomScalePageLayoutView="70" workbookViewId="0">
      <selection activeCell="F14" sqref="F14"/>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77" t="str">
        <f>_xlfn.CONCAT(B7," - ",B8)</f>
        <v>STANDARD 3 - Personal care and clinical care</v>
      </c>
      <c r="B5" s="178"/>
      <c r="C5" s="178"/>
      <c r="D5" s="178"/>
      <c r="E5" s="178"/>
      <c r="F5" s="178"/>
      <c r="G5" s="178"/>
    </row>
    <row r="6" spans="1:7" x14ac:dyDescent="0.25"/>
    <row r="7" spans="1:7" ht="21" x14ac:dyDescent="0.35">
      <c r="B7" s="5" t="str">
        <f>UPPER(LEFT(Index_vA!B24,10))</f>
        <v>STANDARD 3</v>
      </c>
      <c r="D7" s="34" t="s">
        <v>142</v>
      </c>
      <c r="E7" s="34" t="s">
        <v>143</v>
      </c>
    </row>
    <row r="8" spans="1:7" ht="112.5" x14ac:dyDescent="0.25">
      <c r="B8" s="8" t="str">
        <f>RIGHT(Index_vA!B24,(LEN(Index_vA!B24)-FIND(":",Index_vA!B24))-1)</f>
        <v>Personal care and clinical care</v>
      </c>
      <c r="D8" s="30" t="str">
        <f>Index_vA!C25</f>
        <v>I get personal care, clinical care, or both personal care and clinical care, that is safe and right for me.</v>
      </c>
      <c r="E8" s="30" t="str">
        <f>Index_vA!C26</f>
        <v>The organisation delivers safe and effective personal care, clinical care, or both personal care and clinical care, in accordance with the consumer’s needs, goals and preferences to optimise health and well-being.</v>
      </c>
    </row>
    <row r="9" spans="1:7" x14ac:dyDescent="0.25"/>
    <row r="10" spans="1:7" ht="30" x14ac:dyDescent="0.25">
      <c r="A10" s="53" t="s">
        <v>42</v>
      </c>
      <c r="B10" s="53" t="s">
        <v>43</v>
      </c>
      <c r="C10" s="53" t="s">
        <v>144</v>
      </c>
      <c r="D10" s="18" t="s">
        <v>145</v>
      </c>
      <c r="E10" s="53" t="s">
        <v>146</v>
      </c>
      <c r="F10" s="53" t="s">
        <v>147</v>
      </c>
      <c r="G10" s="53" t="s">
        <v>148</v>
      </c>
    </row>
    <row r="11" spans="1:7" ht="90" x14ac:dyDescent="0.25">
      <c r="A11" s="11" t="str">
        <f>Index_vA!B29</f>
        <v>(3)(a)</v>
      </c>
      <c r="B11" s="13" t="str">
        <f>Index_vA!C29</f>
        <v>Each consumer gets safe and effective personal care, clinical care, or both personal care and clinical care, that:
(i)	 is best practice; and
(ii)	 tailored to their needs; and
(iii)	 optimises their health and well-being.</v>
      </c>
      <c r="C11" s="100"/>
      <c r="D11" s="101"/>
      <c r="E11" s="100"/>
      <c r="F11" s="102"/>
      <c r="G11" s="100" t="str">
        <f>IF(C11="Not Applicable","You have selected 'Not Applicable' as the self rating, please outline why the Standard or the requirement does not apply.","")</f>
        <v/>
      </c>
    </row>
    <row r="12" spans="1:7" ht="45" x14ac:dyDescent="0.25">
      <c r="A12" s="11" t="str">
        <f>Index_vA!B30</f>
        <v>(3)(b)</v>
      </c>
      <c r="B12" s="13" t="str">
        <f>Index_vA!C30</f>
        <v>Effective management of high-impact or high-prevalence risks associated with the care of each consumer.</v>
      </c>
      <c r="C12" s="100"/>
      <c r="D12" s="101"/>
      <c r="E12" s="100"/>
      <c r="F12" s="102"/>
      <c r="G12" s="100" t="str">
        <f t="shared" ref="G12:G17" si="0">IF(C12="Not Applicable","You have selected 'Not Applicable' as the self rating, please outline why the Standard or the requirement does not apply.","")</f>
        <v/>
      </c>
    </row>
    <row r="13" spans="1:7" ht="60" x14ac:dyDescent="0.25">
      <c r="A13" s="11" t="str">
        <f>Index_vA!B31</f>
        <v>(3)(c)</v>
      </c>
      <c r="B13" s="13" t="str">
        <f>Index_vA!C31</f>
        <v>The needs, goals and preferences of consumers nearing the end of life are recognised and 	addressed, their comfort maximised and their dignity preserved.</v>
      </c>
      <c r="C13" s="100"/>
      <c r="D13" s="101"/>
      <c r="E13" s="100"/>
      <c r="F13" s="102"/>
      <c r="G13" s="100" t="str">
        <f t="shared" si="0"/>
        <v/>
      </c>
    </row>
    <row r="14" spans="1:7" ht="60" x14ac:dyDescent="0.25">
      <c r="A14" s="11" t="str">
        <f>Index_vA!B32</f>
        <v>(3)(d)</v>
      </c>
      <c r="B14" s="13" t="str">
        <f>Index_vA!C32</f>
        <v>Deterioration or change of a consumer’s mental health, cognitive or physical function, capacity or condition is recognised and responded to in a timely manner.</v>
      </c>
      <c r="C14" s="100"/>
      <c r="D14" s="101"/>
      <c r="E14" s="100"/>
      <c r="F14" s="102"/>
      <c r="G14" s="100" t="str">
        <f t="shared" si="0"/>
        <v/>
      </c>
    </row>
    <row r="15" spans="1:7" ht="60" x14ac:dyDescent="0.25">
      <c r="A15" s="11" t="str">
        <f>Index_vA!B33</f>
        <v>(3)(e)</v>
      </c>
      <c r="B15" s="13" t="str">
        <f>Index_vA!C33</f>
        <v>Information about the consumer’s condition, needs and preferences is documented and communicated within the organisation, and with others where responsibility for care is shared.</v>
      </c>
      <c r="C15" s="100"/>
      <c r="D15" s="101"/>
      <c r="E15" s="100"/>
      <c r="F15" s="102"/>
      <c r="G15" s="100" t="str">
        <f t="shared" si="0"/>
        <v/>
      </c>
    </row>
    <row r="16" spans="1:7" ht="45" x14ac:dyDescent="0.25">
      <c r="A16" s="11" t="str">
        <f>Index_vA!B34</f>
        <v>(3)(f)</v>
      </c>
      <c r="B16" s="13" t="str">
        <f>Index_vA!C34</f>
        <v>Timely and appropriate referrals to individuals, other organisations and providers of other care 	and services.</v>
      </c>
      <c r="C16" s="100"/>
      <c r="D16" s="101"/>
      <c r="E16" s="100"/>
      <c r="F16" s="102"/>
      <c r="G16" s="100" t="str">
        <f t="shared" si="0"/>
        <v/>
      </c>
    </row>
    <row r="17" spans="1:7" ht="120" x14ac:dyDescent="0.25">
      <c r="A17" s="11" t="str">
        <f>Index_vA!B35</f>
        <v>(3)(g)</v>
      </c>
      <c r="B17" s="13" t="str">
        <f>Index_vA!C35</f>
        <v>Minimisation of infection-related risks through implementing:
(i)	 standard and transmission-based precautions to prevent and control infection; and 
(ii)	 practices to promote appropriate antibiotic prescribing and use to support optimal care and reduce the risk of increasing resistance to antibiotics.</v>
      </c>
      <c r="C17" s="100"/>
      <c r="D17" s="101"/>
      <c r="E17" s="100"/>
      <c r="F17" s="102"/>
      <c r="G17" s="100" t="str">
        <f t="shared" si="0"/>
        <v/>
      </c>
    </row>
    <row r="18" spans="1:7" x14ac:dyDescent="0.25"/>
    <row r="19" spans="1:7" ht="32.25" thickBot="1" x14ac:dyDescent="0.3">
      <c r="B19" s="64" t="s">
        <v>149</v>
      </c>
    </row>
    <row r="20" spans="1:7" ht="15.75" thickBot="1" x14ac:dyDescent="0.3">
      <c r="A20" s="61" t="s">
        <v>20</v>
      </c>
      <c r="B20" s="103"/>
    </row>
    <row r="21" spans="1:7" ht="15.75" thickBot="1" x14ac:dyDescent="0.3">
      <c r="A21" s="61" t="s">
        <v>21</v>
      </c>
      <c r="B21"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hours" sqref="B20" xr:uid="{E2589DC7-BD34-4F91-969C-C6C711FCE3F3}"/>
    <dataValidation allowBlank="1" showInputMessage="1" showErrorMessage="1" prompt="Enter estimated minutes" sqref="B21" xr:uid="{D8406FDA-072F-4FFE-BA26-7B860D606994}"/>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7" xr:uid="{ECBB13BB-752E-4433-894A-865F0491C00D}"/>
    <dataValidation allowBlank="1" showInputMessage="1" showErrorMessage="1" prompt="Enter a date value (DD-MMM-YYYY)" sqref="F11:F17" xr:uid="{5E4166F0-7956-4C81-83C6-785D9D7FC076}"/>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98ACD83D-922A-4F75-95D1-E689B577BD52}">
            <xm:f>'Reference (to hide)'!$A$4</xm:f>
            <x14:dxf>
              <fill>
                <patternFill>
                  <bgColor rgb="FFEAEAEA"/>
                </patternFill>
              </fill>
            </x14:dxf>
          </x14:cfRule>
          <x14:cfRule type="cellIs" priority="2" operator="equal" id="{6AB35422-213C-402C-B407-FDC56150334D}">
            <xm:f>'Reference (to hide)'!$A$3</xm:f>
            <x14:dxf>
              <fill>
                <patternFill>
                  <bgColor theme="8" tint="0.79998168889431442"/>
                </patternFill>
              </fill>
            </x14:dxf>
          </x14:cfRule>
          <x14:cfRule type="cellIs" priority="3" operator="equal" id="{1340BA57-D1FE-4751-875B-65D630A2C206}">
            <xm:f>'Reference (to hide)'!$A$2</xm:f>
            <x14:dxf>
              <fill>
                <patternFill>
                  <bgColor theme="3" tint="0.59996337778862885"/>
                </patternFill>
              </fill>
            </x14:dxf>
          </x14:cfRule>
          <x14:cfRule type="cellIs" priority="4" operator="equal" id="{41D3C391-D941-43A4-A69C-8589FFBA59E4}">
            <xm:f>'Reference (to hide)'!$A$1</xm:f>
            <x14:dxf>
              <fill>
                <patternFill>
                  <bgColor rgb="FF708DBC"/>
                </patternFill>
              </fill>
            </x14:dxf>
          </x14:cfRule>
          <xm:sqref>C11:C17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A8BF0E72-1D1D-415D-B1BC-CAFFE475C51D}">
          <x14:formula1>
            <xm:f>'Reference (to hide)'!$A$1:$A$4</xm:f>
          </x14:formula1>
          <xm:sqref>C11:C17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5419-4CC7-4242-B319-61DAACE1C2B3}">
  <sheetPr codeName="Sheet8">
    <tabColor rgb="FFCC99FF"/>
  </sheetPr>
  <dimension ref="A1:G21"/>
  <sheetViews>
    <sheetView zoomScale="85" zoomScaleNormal="85" zoomScalePageLayoutView="70" workbookViewId="0">
      <selection activeCell="C11" sqref="C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79" t="str">
        <f>_xlfn.CONCAT(B7," - ",B8)</f>
        <v>STANDARD 4 - Services and supports for daily living</v>
      </c>
      <c r="B5" s="180"/>
      <c r="C5" s="180"/>
      <c r="D5" s="180"/>
      <c r="E5" s="180"/>
      <c r="F5" s="180"/>
      <c r="G5" s="180"/>
    </row>
    <row r="6" spans="1:7" x14ac:dyDescent="0.25"/>
    <row r="7" spans="1:7" ht="21" x14ac:dyDescent="0.35">
      <c r="B7" s="5" t="str">
        <f>UPPER(LEFT(Index_vA!E24,10))</f>
        <v>STANDARD 4</v>
      </c>
      <c r="D7" s="35" t="s">
        <v>142</v>
      </c>
      <c r="E7" s="35" t="s">
        <v>143</v>
      </c>
    </row>
    <row r="8" spans="1:7" ht="93.75" x14ac:dyDescent="0.25">
      <c r="B8" s="8" t="str">
        <f>RIGHT(Index_vA!E24,(LEN(Index_vA!E24)-FIND(":",Index_vA!E24))-1)</f>
        <v>Services and supports for daily living</v>
      </c>
      <c r="D8" s="30" t="str">
        <f>Index_vA!F25</f>
        <v>I get the services and supports for daily living that are important for my health and well-being and that enable me to do the things I want to do.</v>
      </c>
      <c r="E8" s="30" t="str">
        <f>Index_vA!F26</f>
        <v>The organisation provides safe and effective services and supports for daily living that optimise the consumer’s independence, health, well-being and quality of life.</v>
      </c>
    </row>
    <row r="9" spans="1:7" x14ac:dyDescent="0.25"/>
    <row r="10" spans="1:7" ht="46.5" customHeight="1" x14ac:dyDescent="0.25">
      <c r="A10" s="54" t="s">
        <v>42</v>
      </c>
      <c r="B10" s="54" t="s">
        <v>43</v>
      </c>
      <c r="C10" s="54" t="s">
        <v>144</v>
      </c>
      <c r="D10" s="19" t="s">
        <v>145</v>
      </c>
      <c r="E10" s="54" t="s">
        <v>146</v>
      </c>
      <c r="F10" s="54" t="s">
        <v>147</v>
      </c>
      <c r="G10" s="54" t="s">
        <v>148</v>
      </c>
    </row>
    <row r="11" spans="1:7" ht="75" x14ac:dyDescent="0.25">
      <c r="A11" s="11" t="str">
        <f>Index_vA!E29</f>
        <v>(3)(a)</v>
      </c>
      <c r="B11" s="13" t="str">
        <f>Index_vA!F29</f>
        <v>Each consumer gets safe and effective services and supports for daily living that meet the consumer’s needs, goals and preferences and optimise their independence, health, well-being and quality of life.</v>
      </c>
      <c r="C11" s="100"/>
      <c r="D11" s="101"/>
      <c r="E11" s="100"/>
      <c r="F11" s="102"/>
      <c r="G11" s="100" t="str">
        <f>IF(C11="Not Applicable","You have selected 'Not Applicable' as the self rating, please outline why the Standard or the requirement does not apply.","")</f>
        <v/>
      </c>
    </row>
    <row r="12" spans="1:7" ht="45" x14ac:dyDescent="0.25">
      <c r="A12" s="11" t="str">
        <f>Index_vA!E30</f>
        <v>(3)(b)</v>
      </c>
      <c r="B12" s="13" t="str">
        <f>Index_vA!F30</f>
        <v>Services and supports for daily living promote each consumer’s emotional, spiritual and psychological well-being.</v>
      </c>
      <c r="C12" s="100"/>
      <c r="D12" s="101"/>
      <c r="E12" s="100"/>
      <c r="F12" s="102"/>
      <c r="G12" s="100" t="str">
        <f t="shared" ref="G12:G17" si="0">IF(C12="Not Applicable","You have selected 'Not Applicable' as the self rating, please outline why the Standard or the requirement does not apply.","")</f>
        <v/>
      </c>
    </row>
    <row r="13" spans="1:7" ht="90" x14ac:dyDescent="0.25">
      <c r="A13" s="11" t="str">
        <f>Index_vA!E31</f>
        <v>(3)(c)</v>
      </c>
      <c r="B13" s="13" t="str">
        <f>Index_vA!F31</f>
        <v>Services and supports for daily living assist each consumer to: 
(i)	 participate in their community within and outside the organisation’s service environment; and
(ii)	 have social and personal relationships; and 
(iii)	 do the things of interest to them;</v>
      </c>
      <c r="C13" s="100"/>
      <c r="D13" s="101"/>
      <c r="E13" s="100"/>
      <c r="F13" s="102"/>
      <c r="G13" s="100" t="str">
        <f t="shared" si="0"/>
        <v/>
      </c>
    </row>
    <row r="14" spans="1:7" ht="60" x14ac:dyDescent="0.25">
      <c r="A14" s="11" t="str">
        <f>Index_vA!E32</f>
        <v>(3)(d)</v>
      </c>
      <c r="B14" s="13" t="str">
        <f>Index_vA!F32</f>
        <v>Information about the consumer’s condition, needs and preferences is communicated within the organisation, and with others where responsibility for care is shared.</v>
      </c>
      <c r="C14" s="100"/>
      <c r="D14" s="101"/>
      <c r="E14" s="100"/>
      <c r="F14" s="102"/>
      <c r="G14" s="100" t="str">
        <f t="shared" si="0"/>
        <v/>
      </c>
    </row>
    <row r="15" spans="1:7" ht="45" x14ac:dyDescent="0.25">
      <c r="A15" s="11" t="str">
        <f>Index_vA!E33</f>
        <v>(3)(e)</v>
      </c>
      <c r="B15" s="13" t="str">
        <f>Index_vA!F33</f>
        <v>Timely and appropriate referrals to individuals, other organisations and providers of other care 	and services</v>
      </c>
      <c r="C15" s="100"/>
      <c r="D15" s="101"/>
      <c r="E15" s="100"/>
      <c r="F15" s="102"/>
      <c r="G15" s="100" t="str">
        <f t="shared" si="0"/>
        <v/>
      </c>
    </row>
    <row r="16" spans="1:7" ht="30" x14ac:dyDescent="0.25">
      <c r="A16" s="11" t="str">
        <f>Index_vA!E34</f>
        <v>(3)(f)</v>
      </c>
      <c r="B16" s="13" t="str">
        <f>Index_vA!F34</f>
        <v>Where meals are provided, they are varied and of suitable quality and quantity.</v>
      </c>
      <c r="C16" s="100"/>
      <c r="D16" s="101"/>
      <c r="E16" s="100"/>
      <c r="F16" s="102"/>
      <c r="G16" s="100" t="str">
        <f t="shared" si="0"/>
        <v/>
      </c>
    </row>
    <row r="17" spans="1:7" ht="30" x14ac:dyDescent="0.25">
      <c r="A17" s="11" t="str">
        <f>Index_vA!E35</f>
        <v>(3)(g)</v>
      </c>
      <c r="B17" s="13" t="str">
        <f>Index_vA!F35</f>
        <v>Where equipment is provided, it is safe, suitable, clean and well maintained.</v>
      </c>
      <c r="C17" s="100"/>
      <c r="D17" s="101"/>
      <c r="E17" s="100"/>
      <c r="F17" s="102"/>
      <c r="G17" s="100" t="str">
        <f t="shared" si="0"/>
        <v/>
      </c>
    </row>
    <row r="18" spans="1:7" x14ac:dyDescent="0.25"/>
    <row r="19" spans="1:7" ht="32.25" thickBot="1" x14ac:dyDescent="0.3">
      <c r="B19" s="64" t="s">
        <v>149</v>
      </c>
    </row>
    <row r="20" spans="1:7" ht="15.75" thickBot="1" x14ac:dyDescent="0.3">
      <c r="A20" s="61" t="s">
        <v>20</v>
      </c>
      <c r="B20" s="103"/>
    </row>
    <row r="21" spans="1:7" ht="15.75" thickBot="1" x14ac:dyDescent="0.3">
      <c r="A21" s="61" t="s">
        <v>21</v>
      </c>
      <c r="B21"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minutes" sqref="B21" xr:uid="{B61D0EDA-C364-4E65-A20E-DF2E67D20618}"/>
    <dataValidation allowBlank="1" showInputMessage="1" showErrorMessage="1" prompt="Enter estimated hours" sqref="B20" xr:uid="{48320BDC-E0D3-438A-8605-A5527789EFE2}"/>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7" xr:uid="{49C2F6C3-EDCE-4393-9203-35D95A3BC583}"/>
    <dataValidation allowBlank="1" showInputMessage="1" showErrorMessage="1" prompt="Enter a date value (DD-MMM-YYYY)" sqref="F11:F17" xr:uid="{6AE7EF74-1D76-4C13-B0FE-25DFB52F3962}"/>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F29CF8A4-5EBD-42E4-B2B9-9E750F9C7F04}">
            <xm:f>'Reference (to hide)'!$A$4</xm:f>
            <x14:dxf>
              <fill>
                <patternFill>
                  <bgColor rgb="FFEAEAEA"/>
                </patternFill>
              </fill>
            </x14:dxf>
          </x14:cfRule>
          <x14:cfRule type="cellIs" priority="2" operator="equal" id="{4A8A5FD8-EEE6-4221-B2F7-A7B2937697B0}">
            <xm:f>'Reference (to hide)'!$A$3</xm:f>
            <x14:dxf>
              <fill>
                <patternFill>
                  <bgColor theme="8" tint="0.79998168889431442"/>
                </patternFill>
              </fill>
            </x14:dxf>
          </x14:cfRule>
          <x14:cfRule type="cellIs" priority="3" operator="equal" id="{3EE0BBBA-546D-445E-8BA3-4112C6B567F3}">
            <xm:f>'Reference (to hide)'!$A$2</xm:f>
            <x14:dxf>
              <fill>
                <patternFill>
                  <bgColor theme="3" tint="0.59996337778862885"/>
                </patternFill>
              </fill>
            </x14:dxf>
          </x14:cfRule>
          <x14:cfRule type="cellIs" priority="4" operator="equal" id="{B70A2003-0C2C-4B6F-AD20-EC823402A675}">
            <xm:f>'Reference (to hide)'!$A$1</xm:f>
            <x14:dxf>
              <fill>
                <patternFill>
                  <bgColor rgb="FF708DBC"/>
                </patternFill>
              </fill>
            </x14:dxf>
          </x14:cfRule>
          <xm:sqref>C11:C17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B8327341-52CD-4111-83DE-A5A1EF731B7D}">
          <x14:formula1>
            <xm:f>'Reference (to hide)'!$A$1:$A$4</xm:f>
          </x14:formula1>
          <xm:sqref>C11:C17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4DF79-78DF-481C-8F68-73D8C6A4AE8A}">
  <sheetPr codeName="Sheet9">
    <tabColor theme="4" tint="-0.249977111117893"/>
  </sheetPr>
  <dimension ref="A1:G17"/>
  <sheetViews>
    <sheetView zoomScale="85" zoomScaleNormal="85" zoomScalePageLayoutView="70" workbookViewId="0">
      <selection activeCell="C11" sqref="C11"/>
    </sheetView>
  </sheetViews>
  <sheetFormatPr defaultColWidth="0" defaultRowHeight="15" zeroHeight="1" x14ac:dyDescent="0.25"/>
  <cols>
    <col min="1" max="1" width="17.28515625" customWidth="1"/>
    <col min="2" max="2" width="48.42578125" customWidth="1"/>
    <col min="3" max="3" width="13.42578125" customWidth="1"/>
    <col min="4" max="4" width="47" customWidth="1"/>
    <col min="5" max="5" width="52.28515625" customWidth="1"/>
    <col min="6" max="6" width="25.28515625" bestFit="1" customWidth="1"/>
    <col min="7" max="7" width="47" customWidth="1"/>
    <col min="8" max="16384" width="9.140625" hidden="1"/>
  </cols>
  <sheetData>
    <row r="1" spans="1:7" x14ac:dyDescent="0.25"/>
    <row r="2" spans="1:7" x14ac:dyDescent="0.25"/>
    <row r="3" spans="1:7" x14ac:dyDescent="0.25"/>
    <row r="4" spans="1:7" x14ac:dyDescent="0.25"/>
    <row r="5" spans="1:7" ht="18.75" x14ac:dyDescent="0.3">
      <c r="A5" s="181" t="str">
        <f>_xlfn.CONCAT(B7," - ",B8)</f>
        <v>STANDARD 5 - Organisation's service environment</v>
      </c>
      <c r="B5" s="182"/>
      <c r="C5" s="182"/>
      <c r="D5" s="182"/>
      <c r="E5" s="182"/>
      <c r="F5" s="182"/>
      <c r="G5" s="182"/>
    </row>
    <row r="6" spans="1:7" x14ac:dyDescent="0.25"/>
    <row r="7" spans="1:7" ht="21" x14ac:dyDescent="0.35">
      <c r="B7" s="5" t="str">
        <f>UPPER(LEFT(Index_vA!B37,10))</f>
        <v>STANDARD 5</v>
      </c>
      <c r="D7" s="36" t="s">
        <v>142</v>
      </c>
      <c r="E7" s="36" t="s">
        <v>143</v>
      </c>
    </row>
    <row r="8" spans="1:7" ht="87" customHeight="1" x14ac:dyDescent="0.25">
      <c r="B8" s="8" t="str">
        <f>RIGHT(Index_vA!B37,(LEN(Index_vA!B37)-FIND(":",Index_vA!B37))-1)</f>
        <v>Organisation's service environment</v>
      </c>
      <c r="D8" s="30" t="str">
        <f>Index_vA!C38</f>
        <v>I feel I belong and I am safe and comfortable in the organisation’s service environment.</v>
      </c>
      <c r="E8" s="30" t="str">
        <f>Index_vA!C39</f>
        <v>The organisation provides a safe and comfortable service environment that promotes the consumer’s independence, function and enjoyment.</v>
      </c>
    </row>
    <row r="9" spans="1:7" x14ac:dyDescent="0.25"/>
    <row r="10" spans="1:7" ht="46.5" customHeight="1" x14ac:dyDescent="0.25">
      <c r="A10" s="22" t="s">
        <v>42</v>
      </c>
      <c r="B10" s="22" t="s">
        <v>43</v>
      </c>
      <c r="C10" s="22" t="s">
        <v>144</v>
      </c>
      <c r="D10" s="22" t="s">
        <v>145</v>
      </c>
      <c r="E10" s="22" t="s">
        <v>146</v>
      </c>
      <c r="F10" s="22" t="s">
        <v>147</v>
      </c>
      <c r="G10" s="22" t="s">
        <v>148</v>
      </c>
    </row>
    <row r="11" spans="1:7" ht="60" x14ac:dyDescent="0.25">
      <c r="A11" s="11" t="str">
        <f>Index_vA!B42</f>
        <v>(3)(a)</v>
      </c>
      <c r="B11" s="13" t="str">
        <f>Index_vA!C42</f>
        <v>The service environment is welcoming and easy to understand, and optimises each consumer’s sense of belonging, independence, interaction and function.</v>
      </c>
      <c r="C11" s="100"/>
      <c r="D11" s="101"/>
      <c r="E11" s="100"/>
      <c r="F11" s="102"/>
      <c r="G11" s="100" t="str">
        <f>IF(C11="Not Applicable","You have selected 'Not Applicable' as the self rating, please outline why the Standard or the requirement does not apply.","")</f>
        <v/>
      </c>
    </row>
    <row r="12" spans="1:7" ht="75" x14ac:dyDescent="0.25">
      <c r="A12" s="11" t="str">
        <f>Index_vA!B43</f>
        <v>(3)(b)</v>
      </c>
      <c r="B12" s="13" t="str">
        <f>Index_vA!C43</f>
        <v>The service environment: 
(i)	 is safe, clean, well maintained and comfortable; and
(ii)	 enables consumers to move freely, both indoors and outdoors.</v>
      </c>
      <c r="C12" s="100"/>
      <c r="D12" s="101"/>
      <c r="E12" s="100"/>
      <c r="F12" s="102"/>
      <c r="G12" s="100" t="str">
        <f t="shared" ref="G12:G13" si="0">IF(C12="Not Applicable","You have selected 'Not Applicable' as the self rating, please outline why the Standard or the requirement does not apply.","")</f>
        <v/>
      </c>
    </row>
    <row r="13" spans="1:7" ht="30" x14ac:dyDescent="0.25">
      <c r="A13" s="11" t="str">
        <f>Index_vA!B44</f>
        <v>(3)(c)</v>
      </c>
      <c r="B13" s="13" t="str">
        <f>Index_vA!C44</f>
        <v>Furniture, fittings and equipment are safe, clean, well maintained and suitable for the consumer.</v>
      </c>
      <c r="C13" s="100"/>
      <c r="D13" s="101"/>
      <c r="E13" s="100"/>
      <c r="F13" s="102"/>
      <c r="G13" s="100" t="str">
        <f t="shared" si="0"/>
        <v/>
      </c>
    </row>
    <row r="14" spans="1:7" x14ac:dyDescent="0.25"/>
    <row r="15" spans="1:7" ht="32.25" thickBot="1" x14ac:dyDescent="0.3">
      <c r="B15" s="64" t="s">
        <v>149</v>
      </c>
    </row>
    <row r="16" spans="1:7" ht="15.75" thickBot="1" x14ac:dyDescent="0.3">
      <c r="A16" s="61" t="s">
        <v>20</v>
      </c>
      <c r="B16" s="103"/>
    </row>
    <row r="17" spans="1:2" ht="15.75" thickBot="1" x14ac:dyDescent="0.3">
      <c r="A17" s="61" t="s">
        <v>21</v>
      </c>
      <c r="B17" s="103"/>
    </row>
  </sheetData>
  <sheetProtection formatCells="0" formatColumns="0" formatRows="0" insertColumns="0" insertRows="0" insertHyperlinks="0" deleteColumns="0" deleteRows="0" selectLockedCells="1" sort="0" autoFilter="0"/>
  <mergeCells count="1">
    <mergeCell ref="A5:G5"/>
  </mergeCells>
  <dataValidations count="4">
    <dataValidation allowBlank="1" showInputMessage="1" showErrorMessage="1" prompt="Enter estimated hours" sqref="B16" xr:uid="{6D934027-47C8-4F9E-980B-DCBAB5928DDD}"/>
    <dataValidation allowBlank="1" showInputMessage="1" showErrorMessage="1" prompt="Enter estimated minutes" sqref="B17" xr:uid="{20E29681-0551-4085-8A3F-A0630EF0F618}"/>
    <dataValidation allowBlank="1" showInputMessage="1" showErrorMessage="1" prompt="Please provide information about any other issues that are relevant to this self assessment._x000a__x000a_If you have selected 'Not Applicable' as the self rating, please outline why the Standard or the requirement does not apply." sqref="G11:G13" xr:uid="{DE727E19-7539-4E56-8AFC-F365C19C2CBF}"/>
    <dataValidation allowBlank="1" showInputMessage="1" showErrorMessage="1" prompt="Enter a date value (DD-MMM-YYYY)" sqref="F11:F13" xr:uid="{6DAF8C46-ADEF-4114-8C2D-AED17CE6324F}"/>
  </dataValidations>
  <pageMargins left="0.7" right="0.7" top="0.75" bottom="0.75" header="0.3" footer="0.3"/>
  <pageSetup paperSize="9" scale="35"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2CE563BB-49CF-4260-A443-9BC993F69C6B}">
            <xm:f>'Reference (to hide)'!$A$4</xm:f>
            <x14:dxf>
              <fill>
                <patternFill>
                  <bgColor rgb="FFEAEAEA"/>
                </patternFill>
              </fill>
            </x14:dxf>
          </x14:cfRule>
          <x14:cfRule type="cellIs" priority="2" operator="equal" id="{513E7737-E177-48F3-B060-397D78A155B3}">
            <xm:f>'Reference (to hide)'!$A$3</xm:f>
            <x14:dxf>
              <fill>
                <patternFill>
                  <bgColor theme="8" tint="0.79998168889431442"/>
                </patternFill>
              </fill>
            </x14:dxf>
          </x14:cfRule>
          <x14:cfRule type="cellIs" priority="3" operator="equal" id="{B73DE7ED-2132-4BD3-8A47-12C5ADF7AD62}">
            <xm:f>'Reference (to hide)'!$A$2</xm:f>
            <x14:dxf>
              <fill>
                <patternFill>
                  <bgColor theme="3" tint="0.59996337778862885"/>
                </patternFill>
              </fill>
            </x14:dxf>
          </x14:cfRule>
          <x14:cfRule type="cellIs" priority="4" operator="equal" id="{CB5B2EBB-3F15-488D-9AB5-EBE8467958AE}">
            <xm:f>'Reference (to hide)'!$A$1</xm:f>
            <x14:dxf>
              <fill>
                <patternFill>
                  <bgColor rgb="FF708DBC"/>
                </patternFill>
              </fill>
            </x14:dxf>
          </x14:cfRule>
          <xm:sqref>C11:C13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Select a rating from the drop down list._x000a__x000a_If you have selected ‘Not Applicable’ please outline why under 'Other information'" xr:uid="{2FD0B639-FF68-419F-A0CE-4F896880DF31}">
          <x14:formula1>
            <xm:f>'Reference (to hide)'!$A$1:$A$4</xm:f>
          </x14:formula1>
          <xm:sqref>C11:C13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sionnumber xmlns="e1c425c2-dd48-4e1c-be7b-2d631c3f98f2" xsi:nil="true"/>
    <TaxCatchAll xmlns="b39947d0-12c4-4247-b32e-eb394b99c117" xsi:nil="true"/>
    <Contact xmlns="e1c425c2-dd48-4e1c-be7b-2d631c3f98f2">
      <UserInfo>
        <DisplayName/>
        <AccountId xsi:nil="true"/>
        <AccountType/>
      </UserInfo>
    </Contact>
    <Version xmlns="e1c425c2-dd48-4e1c-be7b-2d631c3f98f2" xsi:nil="true"/>
    <LastPublishedLocation1 xmlns="e1c425c2-dd48-4e1c-be7b-2d631c3f98f2" xsi:nil="true"/>
    <DocumentType xmlns="e1c425c2-dd48-4e1c-be7b-2d631c3f98f2" xsi:nil="true"/>
    <Status xmlns="e1c425c2-dd48-4e1c-be7b-2d631c3f98f2" xsi:nil="true"/>
    <_Flow_SignoffStatus xmlns="e1c425c2-dd48-4e1c-be7b-2d631c3f98f2">Approved</_Flow_SignoffStatus>
    <OPFTier xmlns="e1c425c2-dd48-4e1c-be7b-2d631c3f98f2" xsi:nil="true"/>
    <Notes xmlns="e1c425c2-dd48-4e1c-be7b-2d631c3f98f2" xsi:nil="true"/>
    <Q_x002d_Pulsenumber xmlns="e1c425c2-dd48-4e1c-be7b-2d631c3f98f2" xsi:nil="true"/>
    <lcf76f155ced4ddcb4097134ff3c332f xmlns="e1c425c2-dd48-4e1c-be7b-2d631c3f98f2">
      <Terms xmlns="http://schemas.microsoft.com/office/infopath/2007/PartnerControls"/>
    </lcf76f155ced4ddcb4097134ff3c332f>
    <LastPublishedDate xmlns="e1c425c2-dd48-4e1c-be7b-2d631c3f98f2" xsi:nil="true"/>
    <Approvalstatus xmlns="e1c425c2-dd48-4e1c-be7b-2d631c3f98f2" xsi:nil="true"/>
    <Dcoumentdescription xmlns="e1c425c2-dd48-4e1c-be7b-2d631c3f98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7D8D72E4AC884DBE82D46ADCC22EBA" ma:contentTypeVersion="37" ma:contentTypeDescription="Create a new document." ma:contentTypeScope="" ma:versionID="beffb31245d144f3c2483b726075edc9">
  <xsd:schema xmlns:xsd="http://www.w3.org/2001/XMLSchema" xmlns:xs="http://www.w3.org/2001/XMLSchema" xmlns:p="http://schemas.microsoft.com/office/2006/metadata/properties" xmlns:ns2="e1c425c2-dd48-4e1c-be7b-2d631c3f98f2" xmlns:ns3="b39947d0-12c4-4247-b32e-eb394b99c117" targetNamespace="http://schemas.microsoft.com/office/2006/metadata/properties" ma:root="true" ma:fieldsID="cd8f74ca94897906d94985d3c0c43578" ns2:_="" ns3:_="">
    <xsd:import namespace="e1c425c2-dd48-4e1c-be7b-2d631c3f98f2"/>
    <xsd:import namespace="b39947d0-12c4-4247-b32e-eb394b99c117"/>
    <xsd:element name="properties">
      <xsd:complexType>
        <xsd:sequence>
          <xsd:element name="documentManagement">
            <xsd:complexType>
              <xsd:all>
                <xsd:element ref="ns2:Notes" minOccurs="0"/>
                <xsd:element ref="ns2:_Flow_SignoffStatus" minOccurs="0"/>
                <xsd:element ref="ns2:LastPublishedLocation1" minOccurs="0"/>
                <xsd:element ref="ns2:DocumentType" minOccurs="0"/>
                <xsd:element ref="ns2:Dcoumentdescription" minOccurs="0"/>
                <xsd:element ref="ns2:Q_x002d_Pulsenumber" minOccurs="0"/>
                <xsd:element ref="ns2:LastPublishedDate" minOccurs="0"/>
                <xsd:element ref="ns2:Contact" minOccurs="0"/>
                <xsd:element ref="ns2:Versionnumber" minOccurs="0"/>
                <xsd:element ref="ns2:OPFTier" minOccurs="0"/>
                <xsd:element ref="ns2:Approvalstatus" minOccurs="0"/>
                <xsd:element ref="ns2:Version"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FastMetadata" minOccurs="0"/>
                <xsd:element ref="ns2:lcf76f155ced4ddcb4097134ff3c332f" minOccurs="0"/>
                <xsd:element ref="ns3:TaxCatchAll" minOccurs="0"/>
                <xsd:element ref="ns2:MediaServiceLocation" minOccurs="0"/>
                <xsd:element ref="ns2:MediaServiceMetadata" minOccurs="0"/>
                <xsd:element ref="ns2:MediaServiceObjectDetectorVersions"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c425c2-dd48-4e1c-be7b-2d631c3f98f2"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Text">
          <xsd:maxLength value="255"/>
        </xsd:restriction>
      </xsd:simpleType>
    </xsd:element>
    <xsd:element name="_Flow_SignoffStatus" ma:index="3" nillable="true" ma:displayName="Sign-off status" ma:internalName="Sign_x002d_off_x0020_status" ma:readOnly="false">
      <xsd:simpleType>
        <xsd:restriction base="dms:Text"/>
      </xsd:simpleType>
    </xsd:element>
    <xsd:element name="LastPublishedLocation1" ma:index="4" nillable="true" ma:displayName="Last Published Location" ma:description="The system/s where the document is published" ma:format="Dropdown" ma:internalName="LastPublishedLocation1" ma:readOnly="false">
      <xsd:complexType>
        <xsd:complexContent>
          <xsd:extension base="dms:MultiChoice">
            <xsd:sequence>
              <xsd:element name="Value" maxOccurs="unbounded" minOccurs="0" nillable="true">
                <xsd:simpleType>
                  <xsd:restriction base="dms:Choice">
                    <xsd:enumeration value="Digital Tool Kit"/>
                    <xsd:enumeration value="Assessor Central"/>
                    <xsd:enumeration value="Complaints Central"/>
                    <xsd:enumeration value="Commission Website"/>
                    <xsd:enumeration value="BBP"/>
                    <xsd:enumeration value="NCCIMS"/>
                    <xsd:enumeration value="OP&amp;S Team Page"/>
                    <xsd:enumeration value="Word version-not published"/>
                  </xsd:restriction>
                </xsd:simpleType>
              </xsd:element>
            </xsd:sequence>
          </xsd:extension>
        </xsd:complexContent>
      </xsd:complexType>
    </xsd:element>
    <xsd:element name="DocumentType" ma:index="5" nillable="true" ma:displayName="Document Type" ma:format="Dropdown" ma:internalName="DocumentType" ma:readOnly="false">
      <xsd:simpleType>
        <xsd:union memberTypes="dms:Text">
          <xsd:simpleType>
            <xsd:restriction base="dms:Choice">
              <xsd:enumeration value="Framework"/>
              <xsd:enumeration value="Policy"/>
              <xsd:enumeration value="SOP"/>
              <xsd:enumeration value="Guideline"/>
              <xsd:enumeration value="Work Instruction"/>
              <xsd:enumeration value="Template"/>
              <xsd:enumeration value="Tool"/>
              <xsd:enumeration value="Manual"/>
              <xsd:enumeration value="Information Sheet"/>
              <xsd:enumeration value="Email - Outgoing"/>
              <xsd:enumeration value="Email - Incoming"/>
              <xsd:enumeration value="Brief"/>
              <xsd:enumeration value="Form"/>
              <xsd:enumeration value="Workflow"/>
              <xsd:enumeration value="Quote"/>
              <xsd:enumeration value="Workbook"/>
              <xsd:enumeration value="Map"/>
            </xsd:restriction>
          </xsd:simpleType>
        </xsd:union>
      </xsd:simpleType>
    </xsd:element>
    <xsd:element name="Dcoumentdescription" ma:index="6" nillable="true" ma:displayName="Document description" ma:format="Dropdown" ma:internalName="Dcoumentdescription" ma:readOnly="false">
      <xsd:simpleType>
        <xsd:restriction base="dms:Note">
          <xsd:maxLength value="255"/>
        </xsd:restriction>
      </xsd:simpleType>
    </xsd:element>
    <xsd:element name="Q_x002d_Pulsenumber" ma:index="7" nillable="true" ma:displayName="Q-Pulse number" ma:description="Cross-reference to Q-Pulse&#10;" ma:format="Dropdown" ma:internalName="Q_x002d_Pulsenumber" ma:readOnly="false">
      <xsd:simpleType>
        <xsd:restriction base="dms:Text">
          <xsd:maxLength value="255"/>
        </xsd:restriction>
      </xsd:simpleType>
    </xsd:element>
    <xsd:element name="LastPublishedDate" ma:index="8" nillable="true" ma:displayName="Last Published Date" ma:format="DateOnly" ma:internalName="LastPublishedDate" ma:readOnly="false">
      <xsd:simpleType>
        <xsd:restriction base="dms:DateTime"/>
      </xsd:simpleType>
    </xsd:element>
    <xsd:element name="Contact" ma:index="9" nillable="true" ma:displayName="Contact" ma:description="Contact the following person or group if you have any questions about the document. " ma:format="Dropdown" ma:list="UserInfo" ma:SharePointGroup="0" ma:internalName="Contact"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number" ma:index="11" nillable="true" ma:displayName="Version number" ma:format="Dropdown" ma:internalName="Versionnumber" ma:readOnly="false">
      <xsd:simpleType>
        <xsd:restriction base="dms:Text">
          <xsd:maxLength value="255"/>
        </xsd:restriction>
      </xsd:simpleType>
    </xsd:element>
    <xsd:element name="OPFTier" ma:index="12" nillable="true" ma:displayName="OPF Tier " ma:format="Dropdown" ma:internalName="OPFTier" ma:readOnly="false">
      <xsd:simpleType>
        <xsd:restriction base="dms:Choice">
          <xsd:enumeration value="Tier 1"/>
          <xsd:enumeration value="Tier 2"/>
          <xsd:enumeration value="Tier 3"/>
          <xsd:enumeration value="Non-OPF"/>
        </xsd:restriction>
      </xsd:simpleType>
    </xsd:element>
    <xsd:element name="Approvalstatus" ma:index="13" nillable="true" ma:displayName="Development status" ma:format="Dropdown" ma:internalName="Approvalstatus" ma:readOnly="false">
      <xsd:simpleType>
        <xsd:restriction base="dms:Choice">
          <xsd:enumeration value="Draft"/>
          <xsd:enumeration value="Endorsed"/>
          <xsd:enumeration value="Approved for release and implementation"/>
          <xsd:enumeration value="Published"/>
          <xsd:enumeration value="Under review"/>
          <xsd:enumeration value="Obsolete"/>
        </xsd:restriction>
      </xsd:simpleType>
    </xsd:element>
    <xsd:element name="Version" ma:index="14" nillable="true" ma:displayName="Version " ma:format="Dropdown" ma:internalName="Version" ma:readOnly="false">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FastMetadata" ma:index="26"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53d20b5-6419-4d10-afdf-1b8870cd91e5" ma:termSetId="09814cd3-568e-fe90-9814-8d621ff8fb84" ma:anchorId="fba54fb3-c3e1-fe81-a776-ca4b69148c4d" ma:open="true" ma:isKeyword="false">
      <xsd:complexType>
        <xsd:sequence>
          <xsd:element ref="pc:Terms" minOccurs="0" maxOccurs="1"/>
        </xsd:sequence>
      </xsd:complexType>
    </xsd:element>
    <xsd:element name="MediaServiceLocation" ma:index="29" nillable="true" ma:displayName="Location" ma:hidden="true" ma:internalName="MediaServiceLocation" ma:readOnly="true">
      <xsd:simpleType>
        <xsd:restriction base="dms:Text"/>
      </xsd:simpleType>
    </xsd:element>
    <xsd:element name="MediaServiceMetadata" ma:index="31" nillable="true" ma:displayName="MediaServiceMetadata" ma:hidden="true" ma:internalName="MediaServiceMetadata" ma:readOnly="true">
      <xsd:simpleType>
        <xsd:restriction base="dms:Note"/>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hidden="true" ma:internalName="MediaServiceKeyPoints" ma:readOnly="true">
      <xsd:simpleType>
        <xsd:restriction base="dms:Note"/>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Status" ma:index="38" nillable="true" ma:displayName="Status" ma:description="Indicates status of the document" ma:format="Dropdown" ma:internalName="Status">
      <xsd:simpleType>
        <xsd:restriction base="dms:Choice">
          <xsd:enumeration value="In development"/>
          <xsd:enumeration value="Drafting"/>
          <xsd:enumeration value="For Review"/>
          <xsd:enumeration value="For EL2 Review"/>
          <xsd:enumeration value="Consultation"/>
          <xsd:enumeration value="For ED Review"/>
          <xsd:enumeration value="For endorsement"/>
          <xsd:enumeration value="Endorsed"/>
        </xsd:restriction>
      </xsd:simpleType>
    </xsd:element>
  </xsd:schema>
  <xsd:schema xmlns:xsd="http://www.w3.org/2001/XMLSchema" xmlns:xs="http://www.w3.org/2001/XMLSchema" xmlns:dms="http://schemas.microsoft.com/office/2006/documentManagement/types" xmlns:pc="http://schemas.microsoft.com/office/infopath/2007/PartnerControls" targetNamespace="b39947d0-12c4-4247-b32e-eb394b99c117"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91191624-720c-42a9-b19d-ecb9f011854e}" ma:internalName="TaxCatchAll" ma:readOnly="false" ma:showField="CatchAllData" ma:web="b39947d0-12c4-4247-b32e-eb394b99c117">
      <xsd:complexType>
        <xsd:complexContent>
          <xsd:extension base="dms:MultiChoiceLookup">
            <xsd:sequence>
              <xsd:element name="Value" type="dms:Lookup" maxOccurs="unbounded" minOccurs="0" nillable="true"/>
            </xsd:sequence>
          </xsd:extension>
        </xsd:complexContent>
      </xsd:complexType>
    </xsd:element>
    <xsd:element name="SharedWithUsers" ma:index="3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5B252-53E8-4549-8BFC-4B0EA15361E1}">
  <ds:schemaRefs>
    <ds:schemaRef ds:uri="http://schemas.microsoft.com/sharepoint/v3/contenttype/forms"/>
  </ds:schemaRefs>
</ds:datastoreItem>
</file>

<file path=customXml/itemProps2.xml><?xml version="1.0" encoding="utf-8"?>
<ds:datastoreItem xmlns:ds="http://schemas.openxmlformats.org/officeDocument/2006/customXml" ds:itemID="{375FD767-59EA-4375-AC70-6BE7EE054DA0}">
  <ds:schemaRefs>
    <ds:schemaRef ds:uri="http://purl.org/dc/elements/1.1/"/>
    <ds:schemaRef ds:uri="http://schemas.microsoft.com/office/infopath/2007/PartnerControls"/>
    <ds:schemaRef ds:uri="b39947d0-12c4-4247-b32e-eb394b99c117"/>
    <ds:schemaRef ds:uri="http://schemas.microsoft.com/office/2006/documentManagement/types"/>
    <ds:schemaRef ds:uri="http://schemas.microsoft.com/office/2006/metadata/properties"/>
    <ds:schemaRef ds:uri="http://schemas.openxmlformats.org/package/2006/metadata/core-properties"/>
    <ds:schemaRef ds:uri="e1c425c2-dd48-4e1c-be7b-2d631c3f98f2"/>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F89245B8-8514-44ED-BAA4-DA71CCFA4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c425c2-dd48-4e1c-be7b-2d631c3f98f2"/>
    <ds:schemaRef ds:uri="b39947d0-12c4-4247-b32e-eb394b99c1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vt:lpstr>
      <vt:lpstr>Index_vA</vt:lpstr>
      <vt:lpstr>Index</vt:lpstr>
      <vt:lpstr>Rating Scale</vt:lpstr>
      <vt:lpstr>Standard 1</vt:lpstr>
      <vt:lpstr>Standard 2</vt:lpstr>
      <vt:lpstr>Standard 3</vt:lpstr>
      <vt:lpstr>Standard 4</vt:lpstr>
      <vt:lpstr>Standard 5</vt:lpstr>
      <vt:lpstr>Standard 6</vt:lpstr>
      <vt:lpstr>Standard 7</vt:lpstr>
      <vt:lpstr>Standard 8</vt:lpstr>
      <vt:lpstr>Summary</vt:lpstr>
      <vt:lpstr>Plan for Continuous Improvement</vt:lpstr>
      <vt:lpstr>Reference (to hide)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Yunfei Huang</dc:creator>
  <cp:keywords/>
  <dc:description/>
  <cp:lastModifiedBy>Jeanne Fretton</cp:lastModifiedBy>
  <cp:revision/>
  <dcterms:created xsi:type="dcterms:W3CDTF">2019-01-29T10:25:03Z</dcterms:created>
  <dcterms:modified xsi:type="dcterms:W3CDTF">2024-08-28T01:17:00Z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0x010100EA7D8D72E4AC884DBE82D46ADCC22EBA</vt:lpwstr>
  </property>
  <property fmtid="{D5CDD505-2E9C-101B-9397-08002B2CF9AE}" pid="3" name="MediaServiceImageTags">
    <vt:lpwstr/>
  </property>
</Properties>
</file>